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480" windowHeight="5985" tabRatio="865" activeTab="0"/>
  </bookViews>
  <sheets>
    <sheet name="実数" sheetId="1" r:id="rId1"/>
    <sheet name="指数" sheetId="2" r:id="rId2"/>
  </sheets>
  <definedNames/>
  <calcPr fullCalcOnLoad="1"/>
</workbook>
</file>

<file path=xl/sharedStrings.xml><?xml version="1.0" encoding="utf-8"?>
<sst xmlns="http://schemas.openxmlformats.org/spreadsheetml/2006/main" count="158" uniqueCount="80">
  <si>
    <t>再掲</t>
  </si>
  <si>
    <t>１６年度</t>
  </si>
  <si>
    <t>平成３年</t>
  </si>
  <si>
    <t>１０年度</t>
  </si>
  <si>
    <t>１１年度</t>
  </si>
  <si>
    <t>１２年度</t>
  </si>
  <si>
    <t>１３年度</t>
  </si>
  <si>
    <t>１４年度</t>
  </si>
  <si>
    <t>１５年度</t>
  </si>
  <si>
    <t>13年度</t>
  </si>
  <si>
    <t>11年度</t>
  </si>
  <si>
    <t>12年度</t>
  </si>
  <si>
    <t>13年度</t>
  </si>
  <si>
    <t>14年度</t>
  </si>
  <si>
    <t>15年度</t>
  </si>
  <si>
    <t>16年度</t>
  </si>
  <si>
    <t>11年度</t>
  </si>
  <si>
    <t>12年度</t>
  </si>
  <si>
    <t>14年度</t>
  </si>
  <si>
    <t>15年度</t>
  </si>
  <si>
    <t>16年度</t>
  </si>
  <si>
    <t>指数　（昭和６０年＝１００）</t>
  </si>
  <si>
    <t>対前年伸び率（％）</t>
  </si>
  <si>
    <t>昭和</t>
  </si>
  <si>
    <t>平成</t>
  </si>
  <si>
    <t>昭和６０年</t>
  </si>
  <si>
    <t>ｽﾎﾟｰﾂ施設</t>
  </si>
  <si>
    <t>無店舗取次所</t>
  </si>
  <si>
    <t>17年度</t>
  </si>
  <si>
    <t>17年度</t>
  </si>
  <si>
    <t>区分</t>
  </si>
  <si>
    <t>区　　　　　　　分</t>
  </si>
  <si>
    <t>…</t>
  </si>
  <si>
    <t>その他</t>
  </si>
  <si>
    <t>60年</t>
  </si>
  <si>
    <t>18年度</t>
  </si>
  <si>
    <t>総数</t>
  </si>
  <si>
    <t>興行場</t>
  </si>
  <si>
    <t>映画館</t>
  </si>
  <si>
    <t>その他の興行場</t>
  </si>
  <si>
    <t>旅館業</t>
  </si>
  <si>
    <t>ホテル営業</t>
  </si>
  <si>
    <t>旅館営業</t>
  </si>
  <si>
    <t>簡易宿所営業</t>
  </si>
  <si>
    <t>下宿営業</t>
  </si>
  <si>
    <t>公衆浴場</t>
  </si>
  <si>
    <t>個室付浴場</t>
  </si>
  <si>
    <t>ﾍﾙｽｾﾝﾀｰ</t>
  </si>
  <si>
    <t>サウナ風呂</t>
  </si>
  <si>
    <t>…</t>
  </si>
  <si>
    <t>その他</t>
  </si>
  <si>
    <t>理容所</t>
  </si>
  <si>
    <t>美容所</t>
  </si>
  <si>
    <t>クリーニング営業</t>
  </si>
  <si>
    <t>取次所</t>
  </si>
  <si>
    <t>…</t>
  </si>
  <si>
    <t>飲食店営業</t>
  </si>
  <si>
    <t>喫茶店営業</t>
  </si>
  <si>
    <t>食肉販売業</t>
  </si>
  <si>
    <t>氷雪販売業</t>
  </si>
  <si>
    <t>（注）平成８年までは各年１２月末現在、平成９年度以降は翌年３月末現在の数字である。</t>
  </si>
  <si>
    <t>資料：厚生労働省大臣官房統計情報部「衛生行政報告例」</t>
  </si>
  <si>
    <t>１７年度</t>
  </si>
  <si>
    <t>１８年度</t>
  </si>
  <si>
    <t>総数</t>
  </si>
  <si>
    <t>興行場</t>
  </si>
  <si>
    <t>…</t>
  </si>
  <si>
    <t>理容所</t>
  </si>
  <si>
    <t>美容所</t>
  </si>
  <si>
    <t>クリーニング営業</t>
  </si>
  <si>
    <t>生活衛生関係営業施設数の年次推移（指数）及び対前年伸び率</t>
  </si>
  <si>
    <t>生活衛生関係営業施設数の年次推移（実数）</t>
  </si>
  <si>
    <t>１９年度</t>
  </si>
  <si>
    <t>スポーツ施設</t>
  </si>
  <si>
    <t>一般公衆浴場</t>
  </si>
  <si>
    <t>個室付浴場</t>
  </si>
  <si>
    <t>19年度</t>
  </si>
  <si>
    <t>18年度</t>
  </si>
  <si>
    <t>19年度</t>
  </si>
  <si>
    <t>一般ｸﾘｰﾆﾝｸﾞ所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</si>
</sst>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;&quot;△ &quot;#,##0"/>
    <numFmt numFmtId="180" formatCode="#,##0_);[Red]\(#,##0\)"/>
    <numFmt numFmtId="181" formatCode="#,##0.0;&quot;△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.00;&quot;△ &quot;#,##0.00"/>
    <numFmt numFmtId="188" formatCode="#,##0.000;&quot;△ &quot;#,##0.000"/>
    <numFmt numFmtId="189" formatCode="0;&quot;△ &quot;0"/>
    <numFmt numFmtId="190" formatCode="0.0;&quot;△ &quot;0.0"/>
    <numFmt numFmtId="191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ｼｽﾃﾑ明朝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textRotation="255"/>
    </xf>
    <xf numFmtId="0" fontId="4" fillId="0" borderId="9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left" vertical="center" textRotation="255"/>
    </xf>
    <xf numFmtId="178" fontId="6" fillId="0" borderId="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5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textRotation="255"/>
    </xf>
    <xf numFmtId="0" fontId="4" fillId="0" borderId="12" xfId="0" applyNumberFormat="1" applyFont="1" applyBorder="1" applyAlignment="1">
      <alignment horizontal="left" vertical="center" textRotation="255"/>
    </xf>
    <xf numFmtId="0" fontId="4" fillId="0" borderId="10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76200</xdr:rowOff>
    </xdr:from>
    <xdr:to>
      <xdr:col>2</xdr:col>
      <xdr:colOff>38100</xdr:colOff>
      <xdr:row>7</xdr:row>
      <xdr:rowOff>114300</xdr:rowOff>
    </xdr:to>
    <xdr:sp>
      <xdr:nvSpPr>
        <xdr:cNvPr id="1" name="Polygon 1"/>
        <xdr:cNvSpPr>
          <a:spLocks/>
        </xdr:cNvSpPr>
      </xdr:nvSpPr>
      <xdr:spPr>
        <a:xfrm>
          <a:off x="285750" y="1171575"/>
          <a:ext cx="66675" cy="476250"/>
        </a:xfrm>
        <a:custGeom>
          <a:pathLst>
            <a:path h="35" w="7">
              <a:moveTo>
                <a:pt x="6" y="0"/>
              </a:moveTo>
              <a:lnTo>
                <a:pt x="0" y="0"/>
              </a:lnTo>
              <a:lnTo>
                <a:pt x="0" y="35"/>
              </a:lnTo>
              <a:lnTo>
                <a:pt x="7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114300</xdr:rowOff>
    </xdr:from>
    <xdr:to>
      <xdr:col>2</xdr:col>
      <xdr:colOff>19050</xdr:colOff>
      <xdr:row>12</xdr:row>
      <xdr:rowOff>133350</xdr:rowOff>
    </xdr:to>
    <xdr:sp>
      <xdr:nvSpPr>
        <xdr:cNvPr id="2" name="Polygon 2"/>
        <xdr:cNvSpPr>
          <a:spLocks/>
        </xdr:cNvSpPr>
      </xdr:nvSpPr>
      <xdr:spPr>
        <a:xfrm>
          <a:off x="295275" y="2085975"/>
          <a:ext cx="38100" cy="676275"/>
        </a:xfrm>
        <a:custGeom>
          <a:pathLst>
            <a:path h="53" w="6">
              <a:moveTo>
                <a:pt x="6" y="0"/>
              </a:moveTo>
              <a:lnTo>
                <a:pt x="0" y="0"/>
              </a:lnTo>
              <a:lnTo>
                <a:pt x="0" y="53"/>
              </a:lnTo>
              <a:lnTo>
                <a:pt x="6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123825</xdr:rowOff>
    </xdr:from>
    <xdr:to>
      <xdr:col>2</xdr:col>
      <xdr:colOff>38100</xdr:colOff>
      <xdr:row>19</xdr:row>
      <xdr:rowOff>114300</xdr:rowOff>
    </xdr:to>
    <xdr:sp>
      <xdr:nvSpPr>
        <xdr:cNvPr id="3" name="Polygon 3"/>
        <xdr:cNvSpPr>
          <a:spLocks/>
        </xdr:cNvSpPr>
      </xdr:nvSpPr>
      <xdr:spPr>
        <a:xfrm>
          <a:off x="285750" y="3190875"/>
          <a:ext cx="66675" cy="1085850"/>
        </a:xfrm>
        <a:custGeom>
          <a:pathLst>
            <a:path h="71" w="6">
              <a:moveTo>
                <a:pt x="6" y="0"/>
              </a:moveTo>
              <a:lnTo>
                <a:pt x="0" y="0"/>
              </a:lnTo>
              <a:lnTo>
                <a:pt x="0" y="71"/>
              </a:lnTo>
              <a:lnTo>
                <a:pt x="6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23</xdr:row>
      <xdr:rowOff>114300</xdr:rowOff>
    </xdr:from>
    <xdr:to>
      <xdr:col>2</xdr:col>
      <xdr:colOff>38100</xdr:colOff>
      <xdr:row>25</xdr:row>
      <xdr:rowOff>152400</xdr:rowOff>
    </xdr:to>
    <xdr:sp>
      <xdr:nvSpPr>
        <xdr:cNvPr id="4" name="Polygon 4"/>
        <xdr:cNvSpPr>
          <a:spLocks/>
        </xdr:cNvSpPr>
      </xdr:nvSpPr>
      <xdr:spPr>
        <a:xfrm>
          <a:off x="285750" y="5153025"/>
          <a:ext cx="66675" cy="476250"/>
        </a:xfrm>
        <a:custGeom>
          <a:pathLst>
            <a:path h="17" w="7">
              <a:moveTo>
                <a:pt x="7" y="0"/>
              </a:moveTo>
              <a:lnTo>
                <a:pt x="0" y="0"/>
              </a:lnTo>
              <a:lnTo>
                <a:pt x="0" y="17"/>
              </a:lnTo>
              <a:lnTo>
                <a:pt x="6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104775</xdr:rowOff>
    </xdr:from>
    <xdr:to>
      <xdr:col>2</xdr:col>
      <xdr:colOff>38100</xdr:colOff>
      <xdr:row>9</xdr:row>
      <xdr:rowOff>114300</xdr:rowOff>
    </xdr:to>
    <xdr:sp>
      <xdr:nvSpPr>
        <xdr:cNvPr id="1" name="Polygon 7"/>
        <xdr:cNvSpPr>
          <a:spLocks/>
        </xdr:cNvSpPr>
      </xdr:nvSpPr>
      <xdr:spPr>
        <a:xfrm>
          <a:off x="276225" y="1638300"/>
          <a:ext cx="38100" cy="447675"/>
        </a:xfrm>
        <a:custGeom>
          <a:pathLst>
            <a:path h="35" w="7">
              <a:moveTo>
                <a:pt x="6" y="0"/>
              </a:moveTo>
              <a:lnTo>
                <a:pt x="0" y="0"/>
              </a:lnTo>
              <a:lnTo>
                <a:pt x="0" y="35"/>
              </a:lnTo>
              <a:lnTo>
                <a:pt x="7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152400</xdr:rowOff>
    </xdr:from>
    <xdr:to>
      <xdr:col>2</xdr:col>
      <xdr:colOff>28575</xdr:colOff>
      <xdr:row>14</xdr:row>
      <xdr:rowOff>180975</xdr:rowOff>
    </xdr:to>
    <xdr:sp>
      <xdr:nvSpPr>
        <xdr:cNvPr id="2" name="Polygon 8"/>
        <xdr:cNvSpPr>
          <a:spLocks/>
        </xdr:cNvSpPr>
      </xdr:nvSpPr>
      <xdr:spPr>
        <a:xfrm>
          <a:off x="276225" y="2562225"/>
          <a:ext cx="28575" cy="685800"/>
        </a:xfrm>
        <a:custGeom>
          <a:pathLst>
            <a:path h="53" w="6">
              <a:moveTo>
                <a:pt x="6" y="0"/>
              </a:moveTo>
              <a:lnTo>
                <a:pt x="0" y="0"/>
              </a:lnTo>
              <a:lnTo>
                <a:pt x="0" y="53"/>
              </a:lnTo>
              <a:lnTo>
                <a:pt x="6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76200</xdr:rowOff>
    </xdr:from>
    <xdr:to>
      <xdr:col>2</xdr:col>
      <xdr:colOff>28575</xdr:colOff>
      <xdr:row>21</xdr:row>
      <xdr:rowOff>38100</xdr:rowOff>
    </xdr:to>
    <xdr:sp>
      <xdr:nvSpPr>
        <xdr:cNvPr id="3" name="Polygon 9"/>
        <xdr:cNvSpPr>
          <a:spLocks/>
        </xdr:cNvSpPr>
      </xdr:nvSpPr>
      <xdr:spPr>
        <a:xfrm>
          <a:off x="276225" y="3581400"/>
          <a:ext cx="28575" cy="1057275"/>
        </a:xfrm>
        <a:custGeom>
          <a:pathLst>
            <a:path h="71" w="6">
              <a:moveTo>
                <a:pt x="6" y="0"/>
              </a:moveTo>
              <a:lnTo>
                <a:pt x="0" y="0"/>
              </a:lnTo>
              <a:lnTo>
                <a:pt x="0" y="71"/>
              </a:lnTo>
              <a:lnTo>
                <a:pt x="6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25</xdr:row>
      <xdr:rowOff>95250</xdr:rowOff>
    </xdr:from>
    <xdr:to>
      <xdr:col>2</xdr:col>
      <xdr:colOff>38100</xdr:colOff>
      <xdr:row>27</xdr:row>
      <xdr:rowOff>95250</xdr:rowOff>
    </xdr:to>
    <xdr:sp>
      <xdr:nvSpPr>
        <xdr:cNvPr id="4" name="Polygon 10"/>
        <xdr:cNvSpPr>
          <a:spLocks/>
        </xdr:cNvSpPr>
      </xdr:nvSpPr>
      <xdr:spPr>
        <a:xfrm>
          <a:off x="276225" y="5572125"/>
          <a:ext cx="38100" cy="438150"/>
        </a:xfrm>
        <a:custGeom>
          <a:pathLst>
            <a:path h="17" w="7">
              <a:moveTo>
                <a:pt x="7" y="0"/>
              </a:moveTo>
              <a:lnTo>
                <a:pt x="0" y="0"/>
              </a:lnTo>
              <a:lnTo>
                <a:pt x="0" y="17"/>
              </a:lnTo>
              <a:lnTo>
                <a:pt x="6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B2" sqref="B2"/>
    </sheetView>
  </sheetViews>
  <sheetFormatPr defaultColWidth="9.00390625" defaultRowHeight="17.25" customHeight="1"/>
  <cols>
    <col min="1" max="1" width="1.00390625" style="11" customWidth="1"/>
    <col min="2" max="2" width="3.125" style="11" customWidth="1"/>
    <col min="3" max="3" width="1.00390625" style="11" customWidth="1"/>
    <col min="4" max="4" width="13.375" style="11" customWidth="1"/>
    <col min="5" max="5" width="1.00390625" style="11" customWidth="1"/>
    <col min="6" max="13" width="10.25390625" style="11" customWidth="1"/>
    <col min="14" max="16" width="10.25390625" style="9" customWidth="1"/>
    <col min="17" max="17" width="10.25390625" style="7" customWidth="1"/>
    <col min="18" max="16384" width="9.00390625" style="7" customWidth="1"/>
  </cols>
  <sheetData>
    <row r="1" spans="2:16" ht="17.25" customHeight="1">
      <c r="B1" s="69" t="s">
        <v>71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  <c r="P1" s="71"/>
    </row>
    <row r="2" ht="17.25" customHeight="1">
      <c r="A2" s="13"/>
    </row>
    <row r="3" spans="1:17" ht="17.25" customHeight="1">
      <c r="A3" s="54"/>
      <c r="B3" s="85" t="s">
        <v>31</v>
      </c>
      <c r="C3" s="85"/>
      <c r="D3" s="85"/>
      <c r="E3" s="55"/>
      <c r="F3" s="56" t="s">
        <v>25</v>
      </c>
      <c r="G3" s="56" t="s">
        <v>2</v>
      </c>
      <c r="H3" s="57" t="s">
        <v>3</v>
      </c>
      <c r="I3" s="56" t="s">
        <v>4</v>
      </c>
      <c r="J3" s="56" t="s">
        <v>5</v>
      </c>
      <c r="K3" s="56" t="s">
        <v>6</v>
      </c>
      <c r="L3" s="56" t="s">
        <v>7</v>
      </c>
      <c r="M3" s="56" t="s">
        <v>8</v>
      </c>
      <c r="N3" s="56" t="s">
        <v>1</v>
      </c>
      <c r="O3" s="56" t="s">
        <v>62</v>
      </c>
      <c r="P3" s="56" t="s">
        <v>63</v>
      </c>
      <c r="Q3" s="56" t="s">
        <v>72</v>
      </c>
    </row>
    <row r="4" spans="1:17" ht="17.25" customHeight="1">
      <c r="A4" s="54"/>
      <c r="B4" s="85" t="s">
        <v>64</v>
      </c>
      <c r="C4" s="85"/>
      <c r="D4" s="85"/>
      <c r="E4" s="55"/>
      <c r="F4" s="58">
        <v>2397829</v>
      </c>
      <c r="G4" s="58">
        <v>2467847</v>
      </c>
      <c r="H4" s="59">
        <v>2549560</v>
      </c>
      <c r="I4" s="58">
        <v>2567847</v>
      </c>
      <c r="J4" s="58">
        <v>2618565</v>
      </c>
      <c r="K4" s="58">
        <v>2617007</v>
      </c>
      <c r="L4" s="58">
        <v>2604773</v>
      </c>
      <c r="M4" s="58">
        <v>2590794</v>
      </c>
      <c r="N4" s="1">
        <v>2570853</v>
      </c>
      <c r="O4" s="1">
        <v>2568310</v>
      </c>
      <c r="P4" s="1">
        <v>2560450</v>
      </c>
      <c r="Q4" s="1">
        <v>2535169</v>
      </c>
    </row>
    <row r="5" spans="1:17" ht="17.25" customHeight="1">
      <c r="A5" s="30"/>
      <c r="B5" s="84" t="s">
        <v>65</v>
      </c>
      <c r="C5" s="84"/>
      <c r="D5" s="84"/>
      <c r="E5" s="31"/>
      <c r="F5" s="60">
        <v>4532</v>
      </c>
      <c r="G5" s="60">
        <v>4452</v>
      </c>
      <c r="H5" s="61">
        <v>5024</v>
      </c>
      <c r="I5" s="60">
        <v>5092</v>
      </c>
      <c r="J5" s="60">
        <v>5179</v>
      </c>
      <c r="K5" s="60">
        <v>5160</v>
      </c>
      <c r="L5" s="60">
        <v>5113</v>
      </c>
      <c r="M5" s="60">
        <v>5032</v>
      </c>
      <c r="N5" s="2">
        <v>5063</v>
      </c>
      <c r="O5" s="2">
        <v>5034</v>
      </c>
      <c r="P5" s="2">
        <v>5001</v>
      </c>
      <c r="Q5" s="2">
        <v>4987</v>
      </c>
    </row>
    <row r="6" spans="1:17" ht="17.25" customHeight="1">
      <c r="A6" s="34"/>
      <c r="B6" s="82" t="s">
        <v>0</v>
      </c>
      <c r="C6" s="35"/>
      <c r="D6" s="17" t="s">
        <v>38</v>
      </c>
      <c r="E6" s="36"/>
      <c r="F6" s="62">
        <v>2451</v>
      </c>
      <c r="G6" s="62">
        <v>2057</v>
      </c>
      <c r="H6" s="63">
        <v>1938</v>
      </c>
      <c r="I6" s="62">
        <v>1984</v>
      </c>
      <c r="J6" s="62">
        <v>2024</v>
      </c>
      <c r="K6" s="62">
        <v>1976</v>
      </c>
      <c r="L6" s="62">
        <v>1920</v>
      </c>
      <c r="M6" s="62">
        <v>1822</v>
      </c>
      <c r="N6" s="5">
        <v>1860</v>
      </c>
      <c r="O6" s="5">
        <v>1839</v>
      </c>
      <c r="P6" s="5">
        <v>1815</v>
      </c>
      <c r="Q6" s="5">
        <v>1761</v>
      </c>
    </row>
    <row r="7" spans="1:17" ht="17.25" customHeight="1">
      <c r="A7" s="34"/>
      <c r="B7" s="82"/>
      <c r="C7" s="35"/>
      <c r="D7" s="17" t="s">
        <v>73</v>
      </c>
      <c r="E7" s="36"/>
      <c r="F7" s="64">
        <v>312</v>
      </c>
      <c r="G7" s="64">
        <v>331</v>
      </c>
      <c r="H7" s="65">
        <v>383</v>
      </c>
      <c r="I7" s="64">
        <v>379</v>
      </c>
      <c r="J7" s="64">
        <v>396</v>
      </c>
      <c r="K7" s="64">
        <v>405</v>
      </c>
      <c r="L7" s="64">
        <v>404</v>
      </c>
      <c r="M7" s="64">
        <v>401</v>
      </c>
      <c r="N7" s="5">
        <v>397</v>
      </c>
      <c r="O7" s="5">
        <v>387</v>
      </c>
      <c r="P7" s="5">
        <v>384</v>
      </c>
      <c r="Q7" s="5">
        <v>392</v>
      </c>
    </row>
    <row r="8" spans="1:17" ht="17.25" customHeight="1">
      <c r="A8" s="22"/>
      <c r="B8" s="83"/>
      <c r="C8" s="40"/>
      <c r="D8" s="23" t="s">
        <v>39</v>
      </c>
      <c r="E8" s="24"/>
      <c r="F8" s="66">
        <v>1769</v>
      </c>
      <c r="G8" s="66">
        <v>2064</v>
      </c>
      <c r="H8" s="67">
        <v>2703</v>
      </c>
      <c r="I8" s="66">
        <v>2729</v>
      </c>
      <c r="J8" s="66">
        <v>2759</v>
      </c>
      <c r="K8" s="66">
        <v>2779</v>
      </c>
      <c r="L8" s="66">
        <v>2789</v>
      </c>
      <c r="M8" s="66">
        <v>2809</v>
      </c>
      <c r="N8" s="6">
        <v>2806</v>
      </c>
      <c r="O8" s="6">
        <v>2808</v>
      </c>
      <c r="P8" s="6">
        <v>2802</v>
      </c>
      <c r="Q8" s="6">
        <v>2834</v>
      </c>
    </row>
    <row r="9" spans="1:17" ht="17.25" customHeight="1">
      <c r="A9" s="30"/>
      <c r="B9" s="84" t="s">
        <v>40</v>
      </c>
      <c r="C9" s="84"/>
      <c r="D9" s="88"/>
      <c r="E9" s="68"/>
      <c r="F9" s="60">
        <v>115679</v>
      </c>
      <c r="G9" s="60">
        <v>109580</v>
      </c>
      <c r="H9" s="61">
        <v>102854</v>
      </c>
      <c r="I9" s="60">
        <v>101494</v>
      </c>
      <c r="J9" s="60">
        <v>99176</v>
      </c>
      <c r="K9" s="60">
        <v>97267</v>
      </c>
      <c r="L9" s="60">
        <v>94908</v>
      </c>
      <c r="M9" s="62">
        <v>92744</v>
      </c>
      <c r="N9" s="3">
        <v>90343</v>
      </c>
      <c r="O9" s="3">
        <v>87927</v>
      </c>
      <c r="P9" s="3">
        <v>86818</v>
      </c>
      <c r="Q9" s="3">
        <v>85566</v>
      </c>
    </row>
    <row r="10" spans="1:17" ht="17.25" customHeight="1">
      <c r="A10" s="34"/>
      <c r="B10" s="82" t="s">
        <v>0</v>
      </c>
      <c r="C10" s="35"/>
      <c r="D10" s="17" t="s">
        <v>41</v>
      </c>
      <c r="E10" s="45"/>
      <c r="F10" s="62">
        <v>3332</v>
      </c>
      <c r="G10" s="62">
        <v>5837</v>
      </c>
      <c r="H10" s="63">
        <v>7944</v>
      </c>
      <c r="I10" s="62">
        <v>8110</v>
      </c>
      <c r="J10" s="62">
        <v>8220</v>
      </c>
      <c r="K10" s="62">
        <v>8363</v>
      </c>
      <c r="L10" s="62">
        <v>8518</v>
      </c>
      <c r="M10" s="62">
        <v>8686</v>
      </c>
      <c r="N10" s="5">
        <v>8811</v>
      </c>
      <c r="O10" s="5">
        <v>8990</v>
      </c>
      <c r="P10" s="5">
        <v>9180</v>
      </c>
      <c r="Q10" s="5">
        <v>9442</v>
      </c>
    </row>
    <row r="11" spans="1:17" ht="17.25" customHeight="1">
      <c r="A11" s="34"/>
      <c r="B11" s="82"/>
      <c r="C11" s="35"/>
      <c r="D11" s="17" t="s">
        <v>42</v>
      </c>
      <c r="E11" s="45"/>
      <c r="F11" s="62">
        <v>80996</v>
      </c>
      <c r="G11" s="62">
        <v>74889</v>
      </c>
      <c r="H11" s="63">
        <v>67891</v>
      </c>
      <c r="I11" s="62">
        <v>66766</v>
      </c>
      <c r="J11" s="62">
        <v>64831</v>
      </c>
      <c r="K11" s="62">
        <v>63388</v>
      </c>
      <c r="L11" s="62">
        <v>61583</v>
      </c>
      <c r="M11" s="62">
        <v>59754</v>
      </c>
      <c r="N11" s="5">
        <v>58003</v>
      </c>
      <c r="O11" s="5">
        <v>55567</v>
      </c>
      <c r="P11" s="5">
        <v>54107</v>
      </c>
      <c r="Q11" s="5">
        <v>52295</v>
      </c>
    </row>
    <row r="12" spans="1:17" ht="17.25" customHeight="1">
      <c r="A12" s="34"/>
      <c r="B12" s="82"/>
      <c r="C12" s="35"/>
      <c r="D12" s="17" t="s">
        <v>43</v>
      </c>
      <c r="E12" s="45"/>
      <c r="F12" s="62">
        <v>28417</v>
      </c>
      <c r="G12" s="62">
        <v>26455</v>
      </c>
      <c r="H12" s="63">
        <v>25150</v>
      </c>
      <c r="I12" s="62">
        <v>24778</v>
      </c>
      <c r="J12" s="62">
        <v>24354</v>
      </c>
      <c r="K12" s="62">
        <v>23883</v>
      </c>
      <c r="L12" s="62">
        <v>23268</v>
      </c>
      <c r="M12" s="62">
        <v>22931</v>
      </c>
      <c r="N12" s="5">
        <v>22475</v>
      </c>
      <c r="O12" s="5">
        <v>22396</v>
      </c>
      <c r="P12" s="5">
        <v>22590</v>
      </c>
      <c r="Q12" s="5">
        <v>22900</v>
      </c>
    </row>
    <row r="13" spans="1:17" ht="17.25" customHeight="1">
      <c r="A13" s="22"/>
      <c r="B13" s="83"/>
      <c r="C13" s="40"/>
      <c r="D13" s="23" t="s">
        <v>44</v>
      </c>
      <c r="E13" s="46"/>
      <c r="F13" s="66">
        <v>2934</v>
      </c>
      <c r="G13" s="66">
        <v>2399</v>
      </c>
      <c r="H13" s="67">
        <v>1869</v>
      </c>
      <c r="I13" s="66">
        <v>1840</v>
      </c>
      <c r="J13" s="66">
        <v>1771</v>
      </c>
      <c r="K13" s="66">
        <v>1633</v>
      </c>
      <c r="L13" s="66">
        <v>1539</v>
      </c>
      <c r="M13" s="66">
        <v>1373</v>
      </c>
      <c r="N13" s="6">
        <v>1054</v>
      </c>
      <c r="O13" s="6">
        <v>974</v>
      </c>
      <c r="P13" s="6">
        <v>941</v>
      </c>
      <c r="Q13" s="6">
        <v>929</v>
      </c>
    </row>
    <row r="14" spans="1:17" ht="17.25" customHeight="1">
      <c r="A14" s="30"/>
      <c r="B14" s="84" t="s">
        <v>45</v>
      </c>
      <c r="C14" s="84"/>
      <c r="D14" s="84"/>
      <c r="E14" s="31"/>
      <c r="F14" s="60">
        <v>24864</v>
      </c>
      <c r="G14" s="60">
        <v>24952</v>
      </c>
      <c r="H14" s="61">
        <v>26744</v>
      </c>
      <c r="I14" s="60">
        <v>26870</v>
      </c>
      <c r="J14" s="60">
        <v>26732</v>
      </c>
      <c r="K14" s="60">
        <v>26827</v>
      </c>
      <c r="L14" s="60">
        <v>26706</v>
      </c>
      <c r="M14" s="60">
        <v>26831</v>
      </c>
      <c r="N14" s="3">
        <v>27074</v>
      </c>
      <c r="O14" s="3">
        <v>27674</v>
      </c>
      <c r="P14" s="3">
        <v>28753</v>
      </c>
      <c r="Q14" s="3">
        <v>28792</v>
      </c>
    </row>
    <row r="15" spans="1:17" ht="17.25" customHeight="1">
      <c r="A15" s="34"/>
      <c r="B15" s="82" t="s">
        <v>0</v>
      </c>
      <c r="C15" s="35"/>
      <c r="D15" s="17" t="s">
        <v>74</v>
      </c>
      <c r="E15" s="36"/>
      <c r="F15" s="62">
        <v>13787</v>
      </c>
      <c r="G15" s="62">
        <v>11234</v>
      </c>
      <c r="H15" s="63">
        <v>8790</v>
      </c>
      <c r="I15" s="62">
        <v>8422</v>
      </c>
      <c r="J15" s="62">
        <v>8117</v>
      </c>
      <c r="K15" s="62">
        <v>7851</v>
      </c>
      <c r="L15" s="62">
        <v>7516</v>
      </c>
      <c r="M15" s="62">
        <v>7324</v>
      </c>
      <c r="N15" s="5">
        <v>7130</v>
      </c>
      <c r="O15" s="5">
        <v>6653</v>
      </c>
      <c r="P15" s="5">
        <v>6326</v>
      </c>
      <c r="Q15" s="5">
        <v>6009</v>
      </c>
    </row>
    <row r="16" spans="1:17" ht="17.25" customHeight="1">
      <c r="A16" s="34"/>
      <c r="B16" s="82"/>
      <c r="C16" s="35"/>
      <c r="D16" s="17" t="s">
        <v>75</v>
      </c>
      <c r="E16" s="36"/>
      <c r="F16" s="62">
        <v>1695</v>
      </c>
      <c r="G16" s="62">
        <v>1408</v>
      </c>
      <c r="H16" s="63">
        <v>1328</v>
      </c>
      <c r="I16" s="62">
        <v>1320</v>
      </c>
      <c r="J16" s="62">
        <v>1329</v>
      </c>
      <c r="K16" s="62">
        <v>1343</v>
      </c>
      <c r="L16" s="62">
        <v>1343</v>
      </c>
      <c r="M16" s="62">
        <v>1346</v>
      </c>
      <c r="N16" s="5">
        <v>1343</v>
      </c>
      <c r="O16" s="5">
        <v>1364</v>
      </c>
      <c r="P16" s="5">
        <v>1340</v>
      </c>
      <c r="Q16" s="5">
        <v>1367</v>
      </c>
    </row>
    <row r="17" spans="1:17" ht="17.25" customHeight="1">
      <c r="A17" s="34"/>
      <c r="B17" s="82"/>
      <c r="C17" s="35"/>
      <c r="D17" s="17" t="s">
        <v>47</v>
      </c>
      <c r="E17" s="36"/>
      <c r="F17" s="64">
        <v>783</v>
      </c>
      <c r="G17" s="62">
        <v>1246</v>
      </c>
      <c r="H17" s="63">
        <v>1911</v>
      </c>
      <c r="I17" s="62">
        <v>2010</v>
      </c>
      <c r="J17" s="62">
        <v>2041</v>
      </c>
      <c r="K17" s="62">
        <v>2086</v>
      </c>
      <c r="L17" s="62">
        <v>2167</v>
      </c>
      <c r="M17" s="62">
        <v>2291</v>
      </c>
      <c r="N17" s="5">
        <v>2287</v>
      </c>
      <c r="O17" s="5">
        <v>2396</v>
      </c>
      <c r="P17" s="5">
        <v>2359</v>
      </c>
      <c r="Q17" s="5">
        <v>2331</v>
      </c>
    </row>
    <row r="18" spans="1:17" ht="17.25" customHeight="1">
      <c r="A18" s="34"/>
      <c r="B18" s="82"/>
      <c r="C18" s="35"/>
      <c r="D18" s="17" t="s">
        <v>48</v>
      </c>
      <c r="E18" s="36"/>
      <c r="F18" s="62">
        <v>2620</v>
      </c>
      <c r="G18" s="62">
        <v>2942</v>
      </c>
      <c r="H18" s="63">
        <v>2671</v>
      </c>
      <c r="I18" s="62">
        <v>2583</v>
      </c>
      <c r="J18" s="62">
        <v>2433</v>
      </c>
      <c r="K18" s="62">
        <v>2362</v>
      </c>
      <c r="L18" s="62">
        <v>2181</v>
      </c>
      <c r="M18" s="62">
        <v>2140</v>
      </c>
      <c r="N18" s="5">
        <v>2169</v>
      </c>
      <c r="O18" s="5">
        <v>2070</v>
      </c>
      <c r="P18" s="5">
        <v>2299</v>
      </c>
      <c r="Q18" s="5">
        <v>2334</v>
      </c>
    </row>
    <row r="19" spans="1:17" ht="17.25" customHeight="1">
      <c r="A19" s="34"/>
      <c r="B19" s="82"/>
      <c r="C19" s="35"/>
      <c r="D19" s="17" t="s">
        <v>26</v>
      </c>
      <c r="E19" s="36"/>
      <c r="F19" s="5" t="s">
        <v>66</v>
      </c>
      <c r="G19" s="5" t="s">
        <v>66</v>
      </c>
      <c r="H19" s="48" t="s">
        <v>66</v>
      </c>
      <c r="I19" s="5" t="s">
        <v>66</v>
      </c>
      <c r="J19" s="5" t="s">
        <v>66</v>
      </c>
      <c r="K19" s="5" t="s">
        <v>66</v>
      </c>
      <c r="L19" s="5" t="s">
        <v>66</v>
      </c>
      <c r="M19" s="5" t="s">
        <v>66</v>
      </c>
      <c r="N19" s="5" t="s">
        <v>66</v>
      </c>
      <c r="O19" s="5">
        <v>2650</v>
      </c>
      <c r="P19" s="5">
        <v>2958</v>
      </c>
      <c r="Q19" s="5">
        <v>3090</v>
      </c>
    </row>
    <row r="20" spans="1:17" ht="17.25" customHeight="1">
      <c r="A20" s="22"/>
      <c r="B20" s="83"/>
      <c r="C20" s="40"/>
      <c r="D20" s="23" t="s">
        <v>33</v>
      </c>
      <c r="E20" s="24"/>
      <c r="F20" s="66">
        <v>5979</v>
      </c>
      <c r="G20" s="66">
        <v>8122</v>
      </c>
      <c r="H20" s="67">
        <v>12044</v>
      </c>
      <c r="I20" s="66">
        <v>12535</v>
      </c>
      <c r="J20" s="66">
        <v>12812</v>
      </c>
      <c r="K20" s="66">
        <v>13185</v>
      </c>
      <c r="L20" s="66">
        <v>13499</v>
      </c>
      <c r="M20" s="66">
        <v>13730</v>
      </c>
      <c r="N20" s="6">
        <v>14145</v>
      </c>
      <c r="O20" s="6">
        <v>12541</v>
      </c>
      <c r="P20" s="6">
        <v>13471</v>
      </c>
      <c r="Q20" s="6">
        <v>13661</v>
      </c>
    </row>
    <row r="21" spans="1:17" ht="17.25" customHeight="1">
      <c r="A21" s="30"/>
      <c r="B21" s="84" t="s">
        <v>67</v>
      </c>
      <c r="C21" s="84"/>
      <c r="D21" s="84"/>
      <c r="E21" s="31"/>
      <c r="F21" s="60">
        <v>144939</v>
      </c>
      <c r="G21" s="60">
        <v>143524</v>
      </c>
      <c r="H21" s="61">
        <v>142786</v>
      </c>
      <c r="I21" s="60">
        <v>141321</v>
      </c>
      <c r="J21" s="60">
        <v>140911</v>
      </c>
      <c r="K21" s="60">
        <v>140599</v>
      </c>
      <c r="L21" s="60">
        <v>140374</v>
      </c>
      <c r="M21" s="60">
        <v>140130</v>
      </c>
      <c r="N21" s="3">
        <v>139548</v>
      </c>
      <c r="O21" s="3">
        <v>138855</v>
      </c>
      <c r="P21" s="3">
        <v>137292</v>
      </c>
      <c r="Q21" s="3">
        <v>136768</v>
      </c>
    </row>
    <row r="22" spans="1:17" ht="17.25" customHeight="1">
      <c r="A22" s="22"/>
      <c r="B22" s="87" t="s">
        <v>68</v>
      </c>
      <c r="C22" s="87"/>
      <c r="D22" s="87"/>
      <c r="E22" s="24"/>
      <c r="F22" s="66">
        <v>175433</v>
      </c>
      <c r="G22" s="66">
        <v>187277</v>
      </c>
      <c r="H22" s="67">
        <v>201379</v>
      </c>
      <c r="I22" s="66">
        <v>200682</v>
      </c>
      <c r="J22" s="66">
        <v>202434</v>
      </c>
      <c r="K22" s="66">
        <v>205204</v>
      </c>
      <c r="L22" s="66">
        <v>208311</v>
      </c>
      <c r="M22" s="66">
        <v>210795</v>
      </c>
      <c r="N22" s="6">
        <v>213313</v>
      </c>
      <c r="O22" s="6">
        <v>215719</v>
      </c>
      <c r="P22" s="6">
        <v>217769</v>
      </c>
      <c r="Q22" s="6">
        <v>219573</v>
      </c>
    </row>
    <row r="23" spans="1:17" ht="17.25" customHeight="1">
      <c r="A23" s="30"/>
      <c r="B23" s="84" t="s">
        <v>69</v>
      </c>
      <c r="C23" s="84"/>
      <c r="D23" s="84"/>
      <c r="E23" s="31"/>
      <c r="F23" s="60">
        <v>139342</v>
      </c>
      <c r="G23" s="60">
        <v>154020</v>
      </c>
      <c r="H23" s="61">
        <v>163999</v>
      </c>
      <c r="I23" s="60">
        <v>163027</v>
      </c>
      <c r="J23" s="60">
        <v>162347</v>
      </c>
      <c r="K23" s="60">
        <v>159801</v>
      </c>
      <c r="L23" s="60">
        <v>157112</v>
      </c>
      <c r="M23" s="60">
        <v>155109</v>
      </c>
      <c r="N23" s="3">
        <v>150753</v>
      </c>
      <c r="O23" s="3">
        <v>147395</v>
      </c>
      <c r="P23" s="3">
        <v>143989</v>
      </c>
      <c r="Q23" s="3">
        <v>141190</v>
      </c>
    </row>
    <row r="24" spans="1:17" ht="17.25" customHeight="1">
      <c r="A24" s="34"/>
      <c r="B24" s="82" t="s">
        <v>0</v>
      </c>
      <c r="C24" s="35"/>
      <c r="D24" s="17" t="s">
        <v>79</v>
      </c>
      <c r="E24" s="18"/>
      <c r="F24" s="62">
        <v>56058</v>
      </c>
      <c r="G24" s="62">
        <v>52315</v>
      </c>
      <c r="H24" s="63">
        <v>48103</v>
      </c>
      <c r="I24" s="62">
        <v>47324</v>
      </c>
      <c r="J24" s="62">
        <v>46595</v>
      </c>
      <c r="K24" s="62">
        <v>45848</v>
      </c>
      <c r="L24" s="62">
        <v>44505</v>
      </c>
      <c r="M24" s="62">
        <v>44041</v>
      </c>
      <c r="N24" s="4">
        <v>42664</v>
      </c>
      <c r="O24" s="4">
        <v>41998</v>
      </c>
      <c r="P24" s="4">
        <v>40638</v>
      </c>
      <c r="Q24" s="4">
        <v>39632</v>
      </c>
    </row>
    <row r="25" spans="1:17" ht="17.25" customHeight="1">
      <c r="A25" s="34"/>
      <c r="B25" s="82"/>
      <c r="C25" s="35"/>
      <c r="D25" s="17" t="s">
        <v>54</v>
      </c>
      <c r="E25" s="18"/>
      <c r="F25" s="62">
        <v>83284</v>
      </c>
      <c r="G25" s="62">
        <v>101705</v>
      </c>
      <c r="H25" s="63">
        <v>115896</v>
      </c>
      <c r="I25" s="62">
        <v>115703</v>
      </c>
      <c r="J25" s="62">
        <v>115752</v>
      </c>
      <c r="K25" s="62">
        <v>113953</v>
      </c>
      <c r="L25" s="62">
        <v>112607</v>
      </c>
      <c r="M25" s="62">
        <v>111068</v>
      </c>
      <c r="N25" s="5">
        <v>108089</v>
      </c>
      <c r="O25" s="5">
        <v>105134</v>
      </c>
      <c r="P25" s="5">
        <v>103061</v>
      </c>
      <c r="Q25" s="5">
        <v>101191</v>
      </c>
    </row>
    <row r="26" spans="1:17" ht="17.25" customHeight="1">
      <c r="A26" s="22"/>
      <c r="B26" s="83"/>
      <c r="C26" s="40"/>
      <c r="D26" s="23" t="s">
        <v>27</v>
      </c>
      <c r="E26" s="52"/>
      <c r="F26" s="5" t="s">
        <v>55</v>
      </c>
      <c r="G26" s="5" t="s">
        <v>55</v>
      </c>
      <c r="H26" s="48" t="s">
        <v>55</v>
      </c>
      <c r="I26" s="5" t="s">
        <v>55</v>
      </c>
      <c r="J26" s="5" t="s">
        <v>55</v>
      </c>
      <c r="K26" s="5" t="s">
        <v>55</v>
      </c>
      <c r="L26" s="5" t="s">
        <v>55</v>
      </c>
      <c r="M26" s="5" t="s">
        <v>55</v>
      </c>
      <c r="N26" s="5" t="s">
        <v>55</v>
      </c>
      <c r="O26" s="5">
        <v>263</v>
      </c>
      <c r="P26" s="5">
        <v>290</v>
      </c>
      <c r="Q26" s="5">
        <v>367</v>
      </c>
    </row>
    <row r="27" spans="1:17" ht="17.25" customHeight="1">
      <c r="A27" s="30"/>
      <c r="B27" s="84" t="s">
        <v>56</v>
      </c>
      <c r="C27" s="84"/>
      <c r="D27" s="84"/>
      <c r="E27" s="31"/>
      <c r="F27" s="60">
        <v>1420831</v>
      </c>
      <c r="G27" s="60">
        <v>1434480</v>
      </c>
      <c r="H27" s="61">
        <v>1485701</v>
      </c>
      <c r="I27" s="60">
        <v>1502891</v>
      </c>
      <c r="J27" s="60">
        <v>1544720</v>
      </c>
      <c r="K27" s="60">
        <v>1546154</v>
      </c>
      <c r="L27" s="60">
        <v>1537720</v>
      </c>
      <c r="M27" s="60">
        <v>1526198</v>
      </c>
      <c r="N27" s="3">
        <v>1506751</v>
      </c>
      <c r="O27" s="3">
        <v>1503459</v>
      </c>
      <c r="P27" s="3">
        <v>1496480</v>
      </c>
      <c r="Q27" s="3">
        <v>1479218</v>
      </c>
    </row>
    <row r="28" spans="1:17" ht="17.25" customHeight="1">
      <c r="A28" s="34"/>
      <c r="B28" s="86" t="s">
        <v>57</v>
      </c>
      <c r="C28" s="86"/>
      <c r="D28" s="86"/>
      <c r="E28" s="36"/>
      <c r="F28" s="62">
        <v>163797</v>
      </c>
      <c r="G28" s="62">
        <v>215012</v>
      </c>
      <c r="H28" s="63">
        <v>245868</v>
      </c>
      <c r="I28" s="62">
        <v>252134</v>
      </c>
      <c r="J28" s="62">
        <v>263940</v>
      </c>
      <c r="K28" s="62">
        <v>267671</v>
      </c>
      <c r="L28" s="62">
        <v>271536</v>
      </c>
      <c r="M28" s="62">
        <v>275202</v>
      </c>
      <c r="N28" s="5">
        <v>282853</v>
      </c>
      <c r="O28" s="5">
        <v>289088</v>
      </c>
      <c r="P28" s="5">
        <v>293402</v>
      </c>
      <c r="Q28" s="5">
        <v>291587</v>
      </c>
    </row>
    <row r="29" spans="1:17" ht="17.25" customHeight="1">
      <c r="A29" s="34"/>
      <c r="B29" s="86" t="s">
        <v>58</v>
      </c>
      <c r="C29" s="86"/>
      <c r="D29" s="86"/>
      <c r="E29" s="36"/>
      <c r="F29" s="62">
        <v>202844</v>
      </c>
      <c r="G29" s="62">
        <v>190162</v>
      </c>
      <c r="H29" s="63">
        <v>171734</v>
      </c>
      <c r="I29" s="62">
        <v>170922</v>
      </c>
      <c r="J29" s="62">
        <v>169766</v>
      </c>
      <c r="K29" s="62">
        <v>165101</v>
      </c>
      <c r="L29" s="62">
        <v>159919</v>
      </c>
      <c r="M29" s="62">
        <v>155791</v>
      </c>
      <c r="N29" s="5">
        <v>152317</v>
      </c>
      <c r="O29" s="5">
        <v>150397</v>
      </c>
      <c r="P29" s="5">
        <v>148324</v>
      </c>
      <c r="Q29" s="5">
        <v>144981</v>
      </c>
    </row>
    <row r="30" spans="1:17" ht="17.25" customHeight="1">
      <c r="A30" s="22"/>
      <c r="B30" s="87" t="s">
        <v>59</v>
      </c>
      <c r="C30" s="87"/>
      <c r="D30" s="87"/>
      <c r="E30" s="24"/>
      <c r="F30" s="66">
        <v>5568</v>
      </c>
      <c r="G30" s="66">
        <v>4388</v>
      </c>
      <c r="H30" s="67">
        <v>3471</v>
      </c>
      <c r="I30" s="66">
        <v>3414</v>
      </c>
      <c r="J30" s="66">
        <v>3360</v>
      </c>
      <c r="K30" s="66">
        <v>3223</v>
      </c>
      <c r="L30" s="66">
        <v>3074</v>
      </c>
      <c r="M30" s="66">
        <v>2962</v>
      </c>
      <c r="N30" s="6">
        <v>2838</v>
      </c>
      <c r="O30" s="6">
        <v>2762</v>
      </c>
      <c r="P30" s="6">
        <v>2622</v>
      </c>
      <c r="Q30" s="6">
        <v>2507</v>
      </c>
    </row>
    <row r="31" spans="2:13" ht="4.5" customHeight="1">
      <c r="B31" s="7"/>
      <c r="C31" s="7"/>
      <c r="D31" s="7"/>
      <c r="E31" s="7"/>
      <c r="F31" s="53"/>
      <c r="G31" s="53"/>
      <c r="H31" s="53"/>
      <c r="I31" s="53"/>
      <c r="J31" s="53"/>
      <c r="K31" s="53"/>
      <c r="L31" s="53"/>
      <c r="M31" s="53"/>
    </row>
    <row r="32" spans="2:13" ht="17.25" customHeight="1">
      <c r="B32" s="53"/>
      <c r="C32" s="53"/>
      <c r="D32" s="13" t="s">
        <v>60</v>
      </c>
      <c r="E32" s="53"/>
      <c r="F32" s="53"/>
      <c r="G32" s="53"/>
      <c r="H32" s="53"/>
      <c r="I32" s="53"/>
      <c r="J32" s="53"/>
      <c r="K32" s="53"/>
      <c r="L32" s="53"/>
      <c r="M32" s="53"/>
    </row>
    <row r="33" spans="2:13" ht="17.25" customHeight="1">
      <c r="B33" s="53"/>
      <c r="C33" s="53"/>
      <c r="D33" s="13" t="s">
        <v>61</v>
      </c>
      <c r="E33" s="53"/>
      <c r="F33" s="53"/>
      <c r="G33" s="53"/>
      <c r="H33" s="53"/>
      <c r="I33" s="53"/>
      <c r="J33" s="53"/>
      <c r="K33" s="53"/>
      <c r="L33" s="53"/>
      <c r="M33" s="53"/>
    </row>
  </sheetData>
  <mergeCells count="16">
    <mergeCell ref="B3:D3"/>
    <mergeCell ref="B28:D28"/>
    <mergeCell ref="B29:D29"/>
    <mergeCell ref="B30:D30"/>
    <mergeCell ref="B22:D22"/>
    <mergeCell ref="B23:D23"/>
    <mergeCell ref="B24:B26"/>
    <mergeCell ref="B27:D27"/>
    <mergeCell ref="B15:B20"/>
    <mergeCell ref="B9:D9"/>
    <mergeCell ref="B10:B13"/>
    <mergeCell ref="B21:D21"/>
    <mergeCell ref="B4:D4"/>
    <mergeCell ref="B5:D5"/>
    <mergeCell ref="B6:B8"/>
    <mergeCell ref="B14:D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B2" sqref="B2"/>
    </sheetView>
  </sheetViews>
  <sheetFormatPr defaultColWidth="9.00390625" defaultRowHeight="13.5" customHeight="1"/>
  <cols>
    <col min="1" max="1" width="1.00390625" style="11" customWidth="1"/>
    <col min="2" max="2" width="2.625" style="11" customWidth="1"/>
    <col min="3" max="3" width="1.00390625" style="11" customWidth="1"/>
    <col min="4" max="4" width="14.125" style="11" customWidth="1"/>
    <col min="5" max="5" width="1.00390625" style="11" customWidth="1"/>
    <col min="6" max="6" width="6.50390625" style="7" customWidth="1"/>
    <col min="7" max="15" width="6.50390625" style="11" customWidth="1"/>
    <col min="16" max="24" width="6.50390625" style="7" customWidth="1"/>
    <col min="25" max="16384" width="9.00390625" style="7" customWidth="1"/>
  </cols>
  <sheetData>
    <row r="1" spans="2:24" ht="17.25" customHeight="1">
      <c r="B1" s="69" t="s">
        <v>70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  <c r="P1" s="72"/>
      <c r="Q1" s="72"/>
      <c r="R1" s="72"/>
      <c r="S1" s="72"/>
      <c r="T1" s="72"/>
      <c r="U1" s="72"/>
      <c r="V1" s="72"/>
      <c r="W1" s="72"/>
      <c r="X1" s="72"/>
    </row>
    <row r="2" spans="2:15" ht="17.25" customHeight="1">
      <c r="B2" s="12"/>
      <c r="C2" s="12"/>
      <c r="F2" s="11"/>
      <c r="N2" s="9"/>
      <c r="O2" s="9"/>
    </row>
    <row r="3" spans="1:24" ht="17.25" customHeight="1">
      <c r="A3" s="14"/>
      <c r="B3" s="84" t="s">
        <v>30</v>
      </c>
      <c r="C3" s="84"/>
      <c r="D3" s="84"/>
      <c r="E3" s="15"/>
      <c r="F3" s="89" t="s">
        <v>21</v>
      </c>
      <c r="G3" s="90"/>
      <c r="H3" s="90"/>
      <c r="I3" s="90"/>
      <c r="J3" s="90"/>
      <c r="K3" s="90"/>
      <c r="L3" s="90"/>
      <c r="M3" s="90"/>
      <c r="N3" s="90"/>
      <c r="O3" s="74"/>
      <c r="P3" s="91" t="s">
        <v>22</v>
      </c>
      <c r="Q3" s="91"/>
      <c r="R3" s="91"/>
      <c r="S3" s="91"/>
      <c r="T3" s="91"/>
      <c r="U3" s="91"/>
      <c r="V3" s="91"/>
      <c r="W3" s="91"/>
      <c r="X3" s="92"/>
    </row>
    <row r="4" spans="1:24" ht="17.25" customHeight="1">
      <c r="A4" s="16"/>
      <c r="B4" s="86"/>
      <c r="C4" s="86"/>
      <c r="D4" s="86"/>
      <c r="E4" s="18"/>
      <c r="F4" s="19" t="s">
        <v>23</v>
      </c>
      <c r="G4" s="75" t="s">
        <v>24</v>
      </c>
      <c r="H4" s="20"/>
      <c r="I4" s="20"/>
      <c r="J4" s="20"/>
      <c r="K4" s="20"/>
      <c r="L4" s="20"/>
      <c r="M4" s="20"/>
      <c r="N4" s="20"/>
      <c r="O4" s="74"/>
      <c r="P4" s="19" t="s">
        <v>24</v>
      </c>
      <c r="Q4" s="21"/>
      <c r="R4" s="21"/>
      <c r="S4" s="21"/>
      <c r="T4" s="21"/>
      <c r="U4" s="21"/>
      <c r="V4" s="21"/>
      <c r="W4" s="21"/>
      <c r="X4" s="10"/>
    </row>
    <row r="5" spans="1:24" s="8" customFormat="1" ht="17.25" customHeight="1">
      <c r="A5" s="22"/>
      <c r="B5" s="87"/>
      <c r="C5" s="87"/>
      <c r="D5" s="87"/>
      <c r="E5" s="24"/>
      <c r="F5" s="73" t="s">
        <v>34</v>
      </c>
      <c r="G5" s="76" t="s">
        <v>16</v>
      </c>
      <c r="H5" s="25" t="s">
        <v>17</v>
      </c>
      <c r="I5" s="25" t="s">
        <v>9</v>
      </c>
      <c r="J5" s="25" t="s">
        <v>18</v>
      </c>
      <c r="K5" s="25" t="s">
        <v>19</v>
      </c>
      <c r="L5" s="25" t="s">
        <v>20</v>
      </c>
      <c r="M5" s="25" t="s">
        <v>29</v>
      </c>
      <c r="N5" s="25" t="s">
        <v>35</v>
      </c>
      <c r="O5" s="26" t="s">
        <v>76</v>
      </c>
      <c r="P5" s="25" t="s">
        <v>10</v>
      </c>
      <c r="Q5" s="25" t="s">
        <v>11</v>
      </c>
      <c r="R5" s="25" t="s">
        <v>12</v>
      </c>
      <c r="S5" s="25" t="s">
        <v>13</v>
      </c>
      <c r="T5" s="25" t="s">
        <v>14</v>
      </c>
      <c r="U5" s="25" t="s">
        <v>15</v>
      </c>
      <c r="V5" s="25" t="s">
        <v>28</v>
      </c>
      <c r="W5" s="25" t="s">
        <v>77</v>
      </c>
      <c r="X5" s="25" t="s">
        <v>78</v>
      </c>
    </row>
    <row r="6" spans="1:24" s="8" customFormat="1" ht="17.25" customHeight="1">
      <c r="A6" s="22"/>
      <c r="B6" s="85" t="s">
        <v>36</v>
      </c>
      <c r="C6" s="85"/>
      <c r="D6" s="85"/>
      <c r="E6" s="24"/>
      <c r="F6" s="50">
        <v>100</v>
      </c>
      <c r="G6" s="77">
        <v>107.09049727899695</v>
      </c>
      <c r="H6" s="27">
        <v>109.20566062050297</v>
      </c>
      <c r="I6" s="27">
        <v>109.14068517813405</v>
      </c>
      <c r="J6" s="27">
        <v>108.63047364928859</v>
      </c>
      <c r="K6" s="27">
        <v>108.04748795681427</v>
      </c>
      <c r="L6" s="27">
        <f>+'実数'!N4/'実数'!$F4*100</f>
        <v>107.2158606806407</v>
      </c>
      <c r="M6" s="27">
        <f>+'実数'!O4/'実数'!$F4*100</f>
        <v>107.10980641238388</v>
      </c>
      <c r="N6" s="27">
        <f>+'実数'!P4/'実数'!$F4*100</f>
        <v>106.78200989311581</v>
      </c>
      <c r="O6" s="27">
        <f>+'実数'!Q4/'実数'!$F4*100</f>
        <v>105.72768116492044</v>
      </c>
      <c r="P6" s="29">
        <f>('実数'!I4-'実数'!H4)/'実数'!H4*100</f>
        <v>0.7172610175873484</v>
      </c>
      <c r="Q6" s="29">
        <f>('実数'!J4-'実数'!I4)/'実数'!I4*100</f>
        <v>1.9751176764036174</v>
      </c>
      <c r="R6" s="29">
        <f>('実数'!K4-'実数'!J4)/'実数'!J4*100</f>
        <v>-0.05949823662960438</v>
      </c>
      <c r="S6" s="29">
        <f>('実数'!L4-'実数'!K4)/'実数'!K4*100</f>
        <v>-0.4674805990201784</v>
      </c>
      <c r="T6" s="29">
        <f>('実数'!M4-'実数'!L4)/'実数'!L4*100</f>
        <v>-0.5366686463657294</v>
      </c>
      <c r="U6" s="29">
        <f>('実数'!N4-'実数'!M4)/'実数'!M4*100</f>
        <v>-0.7696868218777718</v>
      </c>
      <c r="V6" s="29">
        <f>('実数'!O4-'実数'!N4)/'実数'!N4*100</f>
        <v>-0.09891658527344815</v>
      </c>
      <c r="W6" s="29">
        <f>('実数'!P4-'実数'!O4)/'実数'!O4*100</f>
        <v>-0.306037822536999</v>
      </c>
      <c r="X6" s="29">
        <f>('実数'!Q4-'実数'!P4)/'実数'!P4*100</f>
        <v>-0.9873655021578238</v>
      </c>
    </row>
    <row r="7" spans="1:24" s="8" customFormat="1" ht="17.25" customHeight="1">
      <c r="A7" s="30"/>
      <c r="B7" s="84" t="s">
        <v>37</v>
      </c>
      <c r="C7" s="84"/>
      <c r="D7" s="84"/>
      <c r="E7" s="31"/>
      <c r="F7" s="50">
        <v>100</v>
      </c>
      <c r="G7" s="77">
        <v>112.35657546337158</v>
      </c>
      <c r="H7" s="27">
        <v>114.27625772285967</v>
      </c>
      <c r="I7" s="27">
        <v>113.85701676963814</v>
      </c>
      <c r="J7" s="27">
        <v>112.819947043248</v>
      </c>
      <c r="K7" s="27">
        <v>111.03265666372462</v>
      </c>
      <c r="L7" s="27">
        <f>+'実数'!N5/'実数'!F5*100</f>
        <v>111.71668137687556</v>
      </c>
      <c r="M7" s="27">
        <f>+'実数'!O5/'実数'!$F5*100</f>
        <v>111.07678729037953</v>
      </c>
      <c r="N7" s="27">
        <f>+'実数'!P5/'実数'!$F5*100</f>
        <v>110.34863195057369</v>
      </c>
      <c r="O7" s="27">
        <f>+'実数'!Q5/'実数'!$F5*100</f>
        <v>110.0397175639894</v>
      </c>
      <c r="P7" s="32">
        <v>1.3535031847133758</v>
      </c>
      <c r="Q7" s="32">
        <v>1.7085624509033777</v>
      </c>
      <c r="R7" s="32">
        <v>-0.36686619038424406</v>
      </c>
      <c r="S7" s="32">
        <v>-0.9108527131782945</v>
      </c>
      <c r="T7" s="32">
        <v>-1.584197144533542</v>
      </c>
      <c r="U7" s="33">
        <f>('実数'!N5/'実数'!M5-1)*100</f>
        <v>0.6160572337043035</v>
      </c>
      <c r="V7" s="33">
        <f>('実数'!O5/'実数'!N5-1)*100</f>
        <v>-0.5727829350187674</v>
      </c>
      <c r="W7" s="33">
        <f>('実数'!P5/'実数'!O5-1)*100</f>
        <v>-0.6555423122765247</v>
      </c>
      <c r="X7" s="33">
        <f>('実数'!Q5/'実数'!P5-1)*100</f>
        <v>-0.2799440111977636</v>
      </c>
    </row>
    <row r="8" spans="1:24" s="8" customFormat="1" ht="17.25" customHeight="1">
      <c r="A8" s="34"/>
      <c r="B8" s="82" t="s">
        <v>0</v>
      </c>
      <c r="C8" s="35"/>
      <c r="D8" s="17" t="s">
        <v>38</v>
      </c>
      <c r="E8" s="36"/>
      <c r="F8" s="47">
        <v>100</v>
      </c>
      <c r="G8" s="78">
        <v>80.94655242758057</v>
      </c>
      <c r="H8" s="37">
        <v>82.57853937168503</v>
      </c>
      <c r="I8" s="37">
        <v>80.62015503875969</v>
      </c>
      <c r="J8" s="37">
        <v>78.33537331701346</v>
      </c>
      <c r="K8" s="37">
        <v>74.33700530395757</v>
      </c>
      <c r="L8" s="37">
        <f>+'実数'!N6/'実数'!F6*100</f>
        <v>75.8873929008568</v>
      </c>
      <c r="M8" s="37">
        <f>+'実数'!O6/'実数'!$F6*100</f>
        <v>75.03059975520195</v>
      </c>
      <c r="N8" s="37">
        <f>+'実数'!P6/'実数'!$F6*100</f>
        <v>74.0514075887393</v>
      </c>
      <c r="O8" s="38">
        <f>+'実数'!Q6/'実数'!$F6*100</f>
        <v>71.8482252141983</v>
      </c>
      <c r="P8" s="32">
        <v>2.3735810113519094</v>
      </c>
      <c r="Q8" s="32">
        <v>2.0161290322580645</v>
      </c>
      <c r="R8" s="32">
        <v>-2.371541501976284</v>
      </c>
      <c r="S8" s="32">
        <v>-2.834008097165992</v>
      </c>
      <c r="T8" s="32">
        <v>-5.104166666666667</v>
      </c>
      <c r="U8" s="32">
        <f>('実数'!N6/'実数'!M6-1)*100</f>
        <v>2.0856201975850697</v>
      </c>
      <c r="V8" s="32">
        <f>('実数'!O6/'実数'!N6-1)*100</f>
        <v>-1.1290322580645107</v>
      </c>
      <c r="W8" s="32">
        <f>('実数'!P6/'実数'!O6-1)*100</f>
        <v>-1.3050570962479635</v>
      </c>
      <c r="X8" s="32">
        <f>('実数'!Q6/'実数'!P6-1)*100</f>
        <v>-2.975206611570247</v>
      </c>
    </row>
    <row r="9" spans="1:24" s="8" customFormat="1" ht="17.25" customHeight="1">
      <c r="A9" s="34"/>
      <c r="B9" s="82"/>
      <c r="C9" s="35"/>
      <c r="D9" s="17" t="s">
        <v>73</v>
      </c>
      <c r="E9" s="39"/>
      <c r="F9" s="47">
        <v>100</v>
      </c>
      <c r="G9" s="78">
        <v>121.47435897435896</v>
      </c>
      <c r="H9" s="37">
        <v>126.92307692307692</v>
      </c>
      <c r="I9" s="37">
        <v>129.80769230769232</v>
      </c>
      <c r="J9" s="37">
        <v>129.4871794871795</v>
      </c>
      <c r="K9" s="37">
        <v>80.17358379654043</v>
      </c>
      <c r="L9" s="37">
        <f>+'実数'!N7/'実数'!F7*100</f>
        <v>127.24358974358974</v>
      </c>
      <c r="M9" s="37">
        <f>+'実数'!O7/'実数'!$F7*100</f>
        <v>124.03846153846155</v>
      </c>
      <c r="N9" s="37">
        <f>+'実数'!P7/'実数'!$F7*100</f>
        <v>123.07692307692308</v>
      </c>
      <c r="O9" s="38">
        <f>+'実数'!Q7/'実数'!$F7*100</f>
        <v>125.64102564102564</v>
      </c>
      <c r="P9" s="32">
        <v>-1.0443864229765014</v>
      </c>
      <c r="Q9" s="32">
        <v>4.485488126649076</v>
      </c>
      <c r="R9" s="32">
        <v>2.272727272727273</v>
      </c>
      <c r="S9" s="32">
        <v>-0.24691358024691357</v>
      </c>
      <c r="T9" s="32">
        <v>-0.7425742574257426</v>
      </c>
      <c r="U9" s="32">
        <f>('実数'!N7/'実数'!M7-1)*100</f>
        <v>-0.9975062344139696</v>
      </c>
      <c r="V9" s="32">
        <f>('実数'!O7/'実数'!N7-1)*100</f>
        <v>-2.518891687657432</v>
      </c>
      <c r="W9" s="32">
        <f>('実数'!P7/'実数'!O7-1)*100</f>
        <v>-0.7751937984496138</v>
      </c>
      <c r="X9" s="32">
        <f>('実数'!Q7/'実数'!P7-1)*100</f>
        <v>2.083333333333326</v>
      </c>
    </row>
    <row r="10" spans="1:24" s="8" customFormat="1" ht="17.25" customHeight="1">
      <c r="A10" s="22"/>
      <c r="B10" s="83"/>
      <c r="C10" s="40"/>
      <c r="D10" s="23" t="s">
        <v>39</v>
      </c>
      <c r="E10" s="24"/>
      <c r="F10" s="51">
        <v>100</v>
      </c>
      <c r="G10" s="79">
        <v>154.2679479932165</v>
      </c>
      <c r="H10" s="41">
        <v>155.96382136800452</v>
      </c>
      <c r="I10" s="41">
        <v>157.0944036178632</v>
      </c>
      <c r="J10" s="41">
        <v>157.65969474279254</v>
      </c>
      <c r="K10" s="41">
        <v>158.79027699265123</v>
      </c>
      <c r="L10" s="37">
        <f>+'実数'!N8/'実数'!F8*100</f>
        <v>158.6206896551724</v>
      </c>
      <c r="M10" s="37">
        <f>+'実数'!O8/'実数'!$F8*100</f>
        <v>158.7337478801583</v>
      </c>
      <c r="N10" s="37">
        <f>+'実数'!P8/'実数'!$F8*100</f>
        <v>158.3945732052007</v>
      </c>
      <c r="O10" s="38">
        <f>+'実数'!Q8/'実数'!$F8*100</f>
        <v>160.20350480497456</v>
      </c>
      <c r="P10" s="32">
        <v>0.9618941916389198</v>
      </c>
      <c r="Q10" s="32">
        <v>1.0993037742762917</v>
      </c>
      <c r="R10" s="32">
        <v>0.7249003262051468</v>
      </c>
      <c r="S10" s="32">
        <v>0.35984166966534725</v>
      </c>
      <c r="T10" s="32">
        <v>0.7171029042667623</v>
      </c>
      <c r="U10" s="32">
        <f>('実数'!N8/'実数'!M8-1)*100</f>
        <v>-0.10679957280170793</v>
      </c>
      <c r="V10" s="43">
        <f>('実数'!O8/'実数'!N8-1)*100</f>
        <v>0.07127583749109156</v>
      </c>
      <c r="W10" s="43">
        <f>('実数'!P8/'実数'!O8-1)*100</f>
        <v>-0.21367521367521292</v>
      </c>
      <c r="X10" s="43">
        <f>('実数'!Q8/'実数'!P8-1)*100</f>
        <v>1.142041399000715</v>
      </c>
    </row>
    <row r="11" spans="1:24" s="8" customFormat="1" ht="17.25" customHeight="1">
      <c r="A11" s="30"/>
      <c r="B11" s="84" t="s">
        <v>40</v>
      </c>
      <c r="C11" s="84"/>
      <c r="D11" s="84"/>
      <c r="E11" s="44"/>
      <c r="F11" s="47">
        <v>100</v>
      </c>
      <c r="G11" s="78">
        <v>87.73761875534886</v>
      </c>
      <c r="H11" s="37">
        <v>85.73379783711823</v>
      </c>
      <c r="I11" s="37">
        <v>84.08354152439077</v>
      </c>
      <c r="J11" s="37">
        <v>82.04427769949602</v>
      </c>
      <c r="K11" s="37">
        <v>80.17358379654043</v>
      </c>
      <c r="L11" s="27">
        <f>+'実数'!N9/'実数'!F9*100</f>
        <v>78.09801260384339</v>
      </c>
      <c r="M11" s="27">
        <f>+'実数'!O9/'実数'!$F9*100</f>
        <v>76.00947449407411</v>
      </c>
      <c r="N11" s="27">
        <f>+'実数'!P9/'実数'!$F9*100</f>
        <v>75.05078709186628</v>
      </c>
      <c r="O11" s="28">
        <f>+'実数'!Q9/'実数'!$F9*100</f>
        <v>73.96848174690307</v>
      </c>
      <c r="P11" s="33">
        <v>-1.32226262469131</v>
      </c>
      <c r="Q11" s="33">
        <v>-2.2838788499812797</v>
      </c>
      <c r="R11" s="33">
        <v>-1.924860853432282</v>
      </c>
      <c r="S11" s="33">
        <v>-2.4252829839513916</v>
      </c>
      <c r="T11" s="33">
        <v>-2.28010283643107</v>
      </c>
      <c r="U11" s="33">
        <f>('実数'!N9/'実数'!M9-1)*100</f>
        <v>-2.588846717846982</v>
      </c>
      <c r="V11" s="33">
        <f>('実数'!O9/'実数'!N9-1)*100</f>
        <v>-2.6742525707581066</v>
      </c>
      <c r="W11" s="33">
        <f>('実数'!P9/'実数'!O9-1)*100</f>
        <v>-1.261273556472986</v>
      </c>
      <c r="X11" s="33">
        <f>('実数'!Q9/'実数'!P9-1)*100</f>
        <v>-1.44209726093667</v>
      </c>
    </row>
    <row r="12" spans="1:24" s="8" customFormat="1" ht="17.25" customHeight="1">
      <c r="A12" s="34"/>
      <c r="B12" s="82" t="s">
        <v>0</v>
      </c>
      <c r="C12" s="35"/>
      <c r="D12" s="17" t="s">
        <v>41</v>
      </c>
      <c r="E12" s="45"/>
      <c r="F12" s="47">
        <v>100</v>
      </c>
      <c r="G12" s="78">
        <v>243.39735894357744</v>
      </c>
      <c r="H12" s="37">
        <v>246.6986794717887</v>
      </c>
      <c r="I12" s="37">
        <v>250.99039615846337</v>
      </c>
      <c r="J12" s="37">
        <v>255.64225690276112</v>
      </c>
      <c r="K12" s="37">
        <v>260.6842737094838</v>
      </c>
      <c r="L12" s="37">
        <f>+'実数'!N10/'実数'!F10*100</f>
        <v>264.43577430972385</v>
      </c>
      <c r="M12" s="37">
        <f>+'実数'!O10/'実数'!$F10*100</f>
        <v>269.80792316926767</v>
      </c>
      <c r="N12" s="37">
        <f>+'実数'!P10/'実数'!$F10*100</f>
        <v>275.51020408163265</v>
      </c>
      <c r="O12" s="38">
        <f>+'実数'!Q10/'実数'!$F10*100</f>
        <v>283.3733493397359</v>
      </c>
      <c r="P12" s="32">
        <v>2.0896273917421953</v>
      </c>
      <c r="Q12" s="32">
        <v>1.3563501849568433</v>
      </c>
      <c r="R12" s="32">
        <v>1.7396593673965937</v>
      </c>
      <c r="S12" s="32">
        <v>1.853401889274184</v>
      </c>
      <c r="T12" s="32">
        <v>1.9722939657196525</v>
      </c>
      <c r="U12" s="32">
        <f>('実数'!N10/'実数'!M10-1)*100</f>
        <v>1.4390973981118993</v>
      </c>
      <c r="V12" s="32">
        <f>('実数'!O10/'実数'!N10-1)*100</f>
        <v>2.031551469753712</v>
      </c>
      <c r="W12" s="32">
        <f>('実数'!P10/'実数'!O10-1)*100</f>
        <v>2.1134593993325845</v>
      </c>
      <c r="X12" s="32">
        <f>('実数'!Q10/'実数'!P10-1)*100</f>
        <v>2.854030501089322</v>
      </c>
    </row>
    <row r="13" spans="1:24" s="8" customFormat="1" ht="17.25" customHeight="1">
      <c r="A13" s="34"/>
      <c r="B13" s="82"/>
      <c r="C13" s="35"/>
      <c r="D13" s="17" t="s">
        <v>42</v>
      </c>
      <c r="E13" s="45"/>
      <c r="F13" s="47">
        <v>100</v>
      </c>
      <c r="G13" s="78">
        <v>82.43123117190973</v>
      </c>
      <c r="H13" s="37">
        <v>80.0422243073732</v>
      </c>
      <c r="I13" s="37">
        <v>78.26065484715295</v>
      </c>
      <c r="J13" s="37">
        <v>76.03214973578942</v>
      </c>
      <c r="K13" s="37">
        <v>73.77401353153242</v>
      </c>
      <c r="L13" s="37">
        <f>+'実数'!N11/'実数'!F11*100</f>
        <v>71.61217837917921</v>
      </c>
      <c r="M13" s="37">
        <f>+'実数'!O11/'実数'!$F11*100</f>
        <v>68.60462245049138</v>
      </c>
      <c r="N13" s="37">
        <f>+'実数'!P11/'実数'!$F11*100</f>
        <v>66.80206429947158</v>
      </c>
      <c r="O13" s="38">
        <f>+'実数'!Q11/'実数'!$F11*100</f>
        <v>64.56491678601412</v>
      </c>
      <c r="P13" s="32">
        <v>-1.6570679471505798</v>
      </c>
      <c r="Q13" s="32">
        <v>-2.8981817092532127</v>
      </c>
      <c r="R13" s="32">
        <v>-2.2257870463204332</v>
      </c>
      <c r="S13" s="32">
        <v>-2.8475421215371997</v>
      </c>
      <c r="T13" s="32">
        <v>-2.9699754802461715</v>
      </c>
      <c r="U13" s="32">
        <f>('実数'!N11/'実数'!M11-1)*100</f>
        <v>-2.930347759145835</v>
      </c>
      <c r="V13" s="32">
        <f>('実数'!O11/'実数'!N11-1)*100</f>
        <v>-4.19978276985673</v>
      </c>
      <c r="W13" s="32">
        <f>('実数'!P11/'実数'!O11-1)*100</f>
        <v>-2.627458743498834</v>
      </c>
      <c r="X13" s="32">
        <f>('実数'!Q11/'実数'!P11-1)*100</f>
        <v>-3.3489197331214027</v>
      </c>
    </row>
    <row r="14" spans="1:24" s="8" customFormat="1" ht="17.25" customHeight="1">
      <c r="A14" s="34"/>
      <c r="B14" s="82"/>
      <c r="C14" s="35"/>
      <c r="D14" s="17" t="s">
        <v>43</v>
      </c>
      <c r="E14" s="45"/>
      <c r="F14" s="47">
        <v>100</v>
      </c>
      <c r="G14" s="78">
        <v>87.1942851110251</v>
      </c>
      <c r="H14" s="37">
        <v>85.70222050181229</v>
      </c>
      <c r="I14" s="37">
        <v>84.04476193827638</v>
      </c>
      <c r="J14" s="37">
        <v>81.88056445085688</v>
      </c>
      <c r="K14" s="37">
        <v>80.6946546081571</v>
      </c>
      <c r="L14" s="37">
        <f>+'実数'!N12/'実数'!F12*100</f>
        <v>79.08998134919239</v>
      </c>
      <c r="M14" s="37">
        <f>+'実数'!O12/'実数'!$F12*100</f>
        <v>78.81197874511736</v>
      </c>
      <c r="N14" s="37">
        <f>+'実数'!P12/'実数'!$F12*100</f>
        <v>79.4946686842383</v>
      </c>
      <c r="O14" s="38">
        <f>+'実数'!Q12/'実数'!$F12*100</f>
        <v>80.58556497870993</v>
      </c>
      <c r="P14" s="32">
        <v>-1.4791252485089463</v>
      </c>
      <c r="Q14" s="32">
        <v>-1.7111954152877553</v>
      </c>
      <c r="R14" s="32">
        <v>-1.9339738851933974</v>
      </c>
      <c r="S14" s="32">
        <v>-2.575053385253109</v>
      </c>
      <c r="T14" s="32">
        <v>-1.4483410692796974</v>
      </c>
      <c r="U14" s="32">
        <f>('実数'!N12/'実数'!M12-1)*100</f>
        <v>-1.988574418908906</v>
      </c>
      <c r="V14" s="32">
        <f>('実数'!O12/'実数'!N12-1)*100</f>
        <v>-0.35150166852058184</v>
      </c>
      <c r="W14" s="32">
        <f>('実数'!P12/'実数'!O12-1)*100</f>
        <v>0.8662261118056902</v>
      </c>
      <c r="X14" s="32">
        <f>('実数'!Q12/'実数'!P12-1)*100</f>
        <v>1.3722886232846454</v>
      </c>
    </row>
    <row r="15" spans="1:24" s="8" customFormat="1" ht="17.25" customHeight="1">
      <c r="A15" s="22"/>
      <c r="B15" s="83"/>
      <c r="C15" s="40"/>
      <c r="D15" s="23" t="s">
        <v>44</v>
      </c>
      <c r="E15" s="46"/>
      <c r="F15" s="47">
        <v>100</v>
      </c>
      <c r="G15" s="78">
        <v>62.71301976823449</v>
      </c>
      <c r="H15" s="37">
        <v>60.3612815269257</v>
      </c>
      <c r="I15" s="37">
        <v>55.657805044308105</v>
      </c>
      <c r="J15" s="37">
        <v>52.45398773006135</v>
      </c>
      <c r="K15" s="37">
        <v>46.79618268575324</v>
      </c>
      <c r="L15" s="41">
        <f>+'実数'!N13/'実数'!F13*100</f>
        <v>35.92365371506476</v>
      </c>
      <c r="M15" s="41">
        <f>+'実数'!O13/'実数'!$F13*100</f>
        <v>33.197000681663255</v>
      </c>
      <c r="N15" s="41">
        <f>+'実数'!P13/'実数'!$F13*100</f>
        <v>32.07225630538514</v>
      </c>
      <c r="O15" s="42">
        <f>+'実数'!Q13/'実数'!$F13*100</f>
        <v>31.66325835037491</v>
      </c>
      <c r="P15" s="43">
        <v>-1.5516318887105405</v>
      </c>
      <c r="Q15" s="43">
        <v>-3.75</v>
      </c>
      <c r="R15" s="43">
        <v>-7.792207792207792</v>
      </c>
      <c r="S15" s="43">
        <v>-5.7562767911818735</v>
      </c>
      <c r="T15" s="43">
        <v>-10.78622482131254</v>
      </c>
      <c r="U15" s="43">
        <f>('実数'!N13/'実数'!M13-1)*100</f>
        <v>-23.23379461034232</v>
      </c>
      <c r="V15" s="43">
        <f>('実数'!O13/'実数'!N13-1)*100</f>
        <v>-7.590132827324481</v>
      </c>
      <c r="W15" s="43">
        <f>('実数'!P13/'実数'!O13-1)*100</f>
        <v>-3.3880903490759784</v>
      </c>
      <c r="X15" s="43">
        <f>('実数'!Q13/'実数'!P13-1)*100</f>
        <v>-1.2752391073326264</v>
      </c>
    </row>
    <row r="16" spans="1:24" s="8" customFormat="1" ht="17.25" customHeight="1">
      <c r="A16" s="30"/>
      <c r="B16" s="84" t="s">
        <v>45</v>
      </c>
      <c r="C16" s="84"/>
      <c r="D16" s="84"/>
      <c r="E16" s="31"/>
      <c r="F16" s="50">
        <v>100</v>
      </c>
      <c r="G16" s="77">
        <v>108.06788931788931</v>
      </c>
      <c r="H16" s="27">
        <v>107.51287001287002</v>
      </c>
      <c r="I16" s="27">
        <v>107.89494851994851</v>
      </c>
      <c r="J16" s="27">
        <v>107.40830115830116</v>
      </c>
      <c r="K16" s="27">
        <v>107.91103603603605</v>
      </c>
      <c r="L16" s="37">
        <f>+'実数'!N14/'実数'!F14*100</f>
        <v>108.88835263835264</v>
      </c>
      <c r="M16" s="37">
        <f>+'実数'!O14/'実数'!$F14*100</f>
        <v>111.30148005148006</v>
      </c>
      <c r="N16" s="37">
        <f>+'実数'!P14/'実数'!$F14*100</f>
        <v>115.64108751608752</v>
      </c>
      <c r="O16" s="38">
        <f>+'実数'!Q14/'実数'!$F14*100</f>
        <v>115.7979407979408</v>
      </c>
      <c r="P16" s="32">
        <v>0.47113371223451983</v>
      </c>
      <c r="Q16" s="32">
        <v>-0.5135839225902493</v>
      </c>
      <c r="R16" s="32">
        <v>0.3553793206643723</v>
      </c>
      <c r="S16" s="32">
        <v>-0.4510381332239907</v>
      </c>
      <c r="T16" s="32">
        <v>0.46805961207219354</v>
      </c>
      <c r="U16" s="32">
        <f>('実数'!N14/'実数'!M14-1)*100</f>
        <v>0.9056688159218895</v>
      </c>
      <c r="V16" s="33">
        <f>('実数'!O14/'実数'!N14-1)*100</f>
        <v>2.216148334195167</v>
      </c>
      <c r="W16" s="33">
        <f>('実数'!P14/'実数'!O14-1)*100</f>
        <v>3.8989665389896677</v>
      </c>
      <c r="X16" s="33">
        <f>('実数'!Q14/'実数'!P14-1)*100</f>
        <v>0.13563802038047967</v>
      </c>
    </row>
    <row r="17" spans="1:24" s="8" customFormat="1" ht="17.25" customHeight="1">
      <c r="A17" s="34"/>
      <c r="B17" s="82" t="s">
        <v>0</v>
      </c>
      <c r="C17" s="35"/>
      <c r="D17" s="17" t="s">
        <v>74</v>
      </c>
      <c r="E17" s="36"/>
      <c r="F17" s="47">
        <v>100</v>
      </c>
      <c r="G17" s="78">
        <v>61.086530789874516</v>
      </c>
      <c r="H17" s="37">
        <v>58.87430187858127</v>
      </c>
      <c r="I17" s="37">
        <v>56.944948139551755</v>
      </c>
      <c r="J17" s="37">
        <v>54.515122941901794</v>
      </c>
      <c r="K17" s="37">
        <v>53.12250670921883</v>
      </c>
      <c r="L17" s="37">
        <f>+'実数'!N15/'実数'!F15*100</f>
        <v>51.715384057445426</v>
      </c>
      <c r="M17" s="37">
        <f>+'実数'!O15/'実数'!$F15*100</f>
        <v>48.255603104373684</v>
      </c>
      <c r="N17" s="37">
        <f>+'実数'!P15/'実数'!$F15*100</f>
        <v>45.883803583085516</v>
      </c>
      <c r="O17" s="38">
        <f>+'実数'!Q15/'実数'!$F15*100</f>
        <v>43.58453615724958</v>
      </c>
      <c r="P17" s="32">
        <v>-4.186575654152446</v>
      </c>
      <c r="Q17" s="32">
        <v>-3.621467584896699</v>
      </c>
      <c r="R17" s="32">
        <v>-3.277072810151534</v>
      </c>
      <c r="S17" s="32">
        <v>-4.26697236020889</v>
      </c>
      <c r="T17" s="32">
        <v>-2.5545502927088877</v>
      </c>
      <c r="U17" s="32">
        <f>('実数'!N15/'実数'!M15-1)*100</f>
        <v>-2.648825778263242</v>
      </c>
      <c r="V17" s="32">
        <f>('実数'!O15/'実数'!N15-1)*100</f>
        <v>-6.690042075736324</v>
      </c>
      <c r="W17" s="32">
        <f>('実数'!P15/'実数'!O15-1)*100</f>
        <v>-4.915075905606492</v>
      </c>
      <c r="X17" s="32">
        <f>('実数'!Q15/'実数'!P15-1)*100</f>
        <v>-5.0110654441985485</v>
      </c>
    </row>
    <row r="18" spans="1:24" s="8" customFormat="1" ht="17.25" customHeight="1">
      <c r="A18" s="34"/>
      <c r="B18" s="82"/>
      <c r="C18" s="35"/>
      <c r="D18" s="17" t="s">
        <v>46</v>
      </c>
      <c r="E18" s="36"/>
      <c r="F18" s="47">
        <v>100</v>
      </c>
      <c r="G18" s="78">
        <v>77.87610619469027</v>
      </c>
      <c r="H18" s="37">
        <v>78.40707964601769</v>
      </c>
      <c r="I18" s="37">
        <v>79.2330383480826</v>
      </c>
      <c r="J18" s="37">
        <v>79.2330383480826</v>
      </c>
      <c r="K18" s="37">
        <v>79.41002949852506</v>
      </c>
      <c r="L18" s="37">
        <f>+'実数'!N16/'実数'!F16*100</f>
        <v>79.2330383480826</v>
      </c>
      <c r="M18" s="37">
        <f>+'実数'!O16/'実数'!$F16*100</f>
        <v>80.47197640117994</v>
      </c>
      <c r="N18" s="37">
        <f>+'実数'!P16/'実数'!$F16*100</f>
        <v>79.05604719764013</v>
      </c>
      <c r="O18" s="38">
        <f>+'実数'!Q16/'実数'!$F16*100</f>
        <v>80.64896755162242</v>
      </c>
      <c r="P18" s="32">
        <v>-0.6024096385542169</v>
      </c>
      <c r="Q18" s="32">
        <v>0.6818181818181818</v>
      </c>
      <c r="R18" s="32">
        <v>1.0534236267870578</v>
      </c>
      <c r="S18" s="32">
        <v>0</v>
      </c>
      <c r="T18" s="32">
        <v>0.22338049143708116</v>
      </c>
      <c r="U18" s="32">
        <f>('実数'!N16/'実数'!M16-1)*100</f>
        <v>-0.22288261515601704</v>
      </c>
      <c r="V18" s="32">
        <f>('実数'!O16/'実数'!N16-1)*100</f>
        <v>1.5636634400595595</v>
      </c>
      <c r="W18" s="32">
        <f>('実数'!P16/'実数'!O16-1)*100</f>
        <v>-1.7595307917888547</v>
      </c>
      <c r="X18" s="32">
        <f>('実数'!Q16/'実数'!P16-1)*100</f>
        <v>2.014925373134324</v>
      </c>
    </row>
    <row r="19" spans="1:24" s="8" customFormat="1" ht="17.25" customHeight="1">
      <c r="A19" s="34"/>
      <c r="B19" s="82"/>
      <c r="C19" s="35"/>
      <c r="D19" s="17" t="s">
        <v>47</v>
      </c>
      <c r="E19" s="36"/>
      <c r="F19" s="47">
        <v>100</v>
      </c>
      <c r="G19" s="78">
        <v>256.7049808429119</v>
      </c>
      <c r="H19" s="37">
        <v>260.6641123882503</v>
      </c>
      <c r="I19" s="37">
        <v>266.41123882503194</v>
      </c>
      <c r="J19" s="37">
        <v>276.7560664112388</v>
      </c>
      <c r="K19" s="37">
        <v>292.5925925925926</v>
      </c>
      <c r="L19" s="37">
        <f>+'実数'!N17/'実数'!F17*100</f>
        <v>292.0817369093231</v>
      </c>
      <c r="M19" s="37">
        <f>+'実数'!O17/'実数'!$F17*100</f>
        <v>306.0025542784163</v>
      </c>
      <c r="N19" s="37">
        <f>+'実数'!P17/'実数'!$F17*100</f>
        <v>301.27713920817365</v>
      </c>
      <c r="O19" s="47">
        <f>+'実数'!Q17/'実数'!$F17*100</f>
        <v>297.7011494252873</v>
      </c>
      <c r="P19" s="32">
        <v>5.180533751962323</v>
      </c>
      <c r="Q19" s="32">
        <v>1.5422885572139304</v>
      </c>
      <c r="R19" s="32">
        <v>2.2048015678588926</v>
      </c>
      <c r="S19" s="32">
        <v>3.883029721955897</v>
      </c>
      <c r="T19" s="32">
        <v>5.722196585140748</v>
      </c>
      <c r="U19" s="32">
        <f>('実数'!N17/'実数'!M17-1)*100</f>
        <v>-0.17459624618070269</v>
      </c>
      <c r="V19" s="32">
        <f>('実数'!O17/'実数'!N17-1)*100</f>
        <v>4.7660690861390576</v>
      </c>
      <c r="W19" s="32">
        <f>('実数'!P17/'実数'!O17-1)*100</f>
        <v>-1.5442404006677846</v>
      </c>
      <c r="X19" s="32">
        <f>('実数'!Q17/'実数'!P17-1)*100</f>
        <v>-1.1869436201780381</v>
      </c>
    </row>
    <row r="20" spans="1:24" s="8" customFormat="1" ht="17.25" customHeight="1">
      <c r="A20" s="34"/>
      <c r="B20" s="82"/>
      <c r="C20" s="35"/>
      <c r="D20" s="17" t="s">
        <v>48</v>
      </c>
      <c r="E20" s="36"/>
      <c r="F20" s="47">
        <v>100</v>
      </c>
      <c r="G20" s="78">
        <v>98.58778625954199</v>
      </c>
      <c r="H20" s="37">
        <v>92.86259541984732</v>
      </c>
      <c r="I20" s="37">
        <v>90.1526717557252</v>
      </c>
      <c r="J20" s="37">
        <v>83.2442748091603</v>
      </c>
      <c r="K20" s="37">
        <v>81.67938931297711</v>
      </c>
      <c r="L20" s="37">
        <f>+'実数'!N18/'実数'!F18*100</f>
        <v>82.78625954198473</v>
      </c>
      <c r="M20" s="37">
        <f>+'実数'!O18/'実数'!$F18*100</f>
        <v>79.00763358778626</v>
      </c>
      <c r="N20" s="37">
        <f>+'実数'!P18/'実数'!$F18*100</f>
        <v>87.74809160305344</v>
      </c>
      <c r="O20" s="47">
        <f>+'実数'!Q18/'実数'!$F18*100</f>
        <v>89.08396946564886</v>
      </c>
      <c r="P20" s="32">
        <v>-3.294646199925122</v>
      </c>
      <c r="Q20" s="32">
        <v>-5.807200929152149</v>
      </c>
      <c r="R20" s="32">
        <v>-2.9182079736950266</v>
      </c>
      <c r="S20" s="32">
        <v>-7.662997459779848</v>
      </c>
      <c r="T20" s="32">
        <v>-1.8798716185236128</v>
      </c>
      <c r="U20" s="32">
        <f>('実数'!N18/'実数'!M18-1)*100</f>
        <v>1.355140186915893</v>
      </c>
      <c r="V20" s="32">
        <f>('実数'!O18/'実数'!N18-1)*100</f>
        <v>-4.56431535269709</v>
      </c>
      <c r="W20" s="32">
        <f>('実数'!P18/'実数'!O18-1)*100</f>
        <v>11.062801932367151</v>
      </c>
      <c r="X20" s="32">
        <f>('実数'!Q18/'実数'!P18-1)*100</f>
        <v>1.5224010439321534</v>
      </c>
    </row>
    <row r="21" spans="1:24" s="8" customFormat="1" ht="17.25" customHeight="1">
      <c r="A21" s="34"/>
      <c r="B21" s="82"/>
      <c r="C21" s="35"/>
      <c r="D21" s="17" t="s">
        <v>73</v>
      </c>
      <c r="E21" s="36"/>
      <c r="F21" s="49" t="s">
        <v>49</v>
      </c>
      <c r="G21" s="48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5" t="s">
        <v>49</v>
      </c>
      <c r="O21" s="49" t="s">
        <v>32</v>
      </c>
      <c r="P21" s="5" t="s">
        <v>49</v>
      </c>
      <c r="Q21" s="5" t="s">
        <v>49</v>
      </c>
      <c r="R21" s="5" t="s">
        <v>49</v>
      </c>
      <c r="S21" s="5" t="s">
        <v>49</v>
      </c>
      <c r="T21" s="5" t="s">
        <v>49</v>
      </c>
      <c r="U21" s="5" t="s">
        <v>49</v>
      </c>
      <c r="V21" s="5" t="s">
        <v>32</v>
      </c>
      <c r="W21" s="80">
        <f>('実数'!P19/'実数'!O19-1)*100</f>
        <v>11.622641509433972</v>
      </c>
      <c r="X21" s="80">
        <f>('実数'!Q19/'実数'!P19-1)*100</f>
        <v>4.462474645030423</v>
      </c>
    </row>
    <row r="22" spans="1:24" s="8" customFormat="1" ht="17.25" customHeight="1">
      <c r="A22" s="22"/>
      <c r="B22" s="83"/>
      <c r="C22" s="40"/>
      <c r="D22" s="23" t="s">
        <v>50</v>
      </c>
      <c r="E22" s="24"/>
      <c r="F22" s="51">
        <v>100</v>
      </c>
      <c r="G22" s="79">
        <v>209.6504432179294</v>
      </c>
      <c r="H22" s="41">
        <v>214.28332497073092</v>
      </c>
      <c r="I22" s="41">
        <v>220.5218263923733</v>
      </c>
      <c r="J22" s="41">
        <v>225.7735407258739</v>
      </c>
      <c r="K22" s="41">
        <v>229.6370630540224</v>
      </c>
      <c r="L22" s="37">
        <f>+'実数'!N20/'実数'!F20*100</f>
        <v>236.57802308078274</v>
      </c>
      <c r="M22" s="37">
        <f>+'実数'!O20/'実数'!$F20*100</f>
        <v>209.75079444723198</v>
      </c>
      <c r="N22" s="37">
        <f>+'実数'!P20/'実数'!$F20*100</f>
        <v>225.3052349891286</v>
      </c>
      <c r="O22" s="47">
        <f>+'実数'!Q20/'実数'!$F20*100</f>
        <v>228.483023917043</v>
      </c>
      <c r="P22" s="32">
        <v>4.076718698106941</v>
      </c>
      <c r="Q22" s="32">
        <v>2.209812524930195</v>
      </c>
      <c r="R22" s="32">
        <v>2.9113331251951298</v>
      </c>
      <c r="S22" s="32">
        <v>2.3814941221084567</v>
      </c>
      <c r="T22" s="32">
        <v>1.711237869471813</v>
      </c>
      <c r="U22" s="32">
        <f>('実数'!N20/'実数'!M20-1)*100</f>
        <v>3.022578295702849</v>
      </c>
      <c r="V22" s="43">
        <f>('実数'!O20/'実数'!N20-1)*100</f>
        <v>-11.339696005655709</v>
      </c>
      <c r="W22" s="43">
        <f>('実数'!P20/'実数'!O20-1)*100</f>
        <v>7.415676580814923</v>
      </c>
      <c r="X22" s="43">
        <f>('実数'!Q20/'実数'!P20-1)*100</f>
        <v>1.4104372355430161</v>
      </c>
    </row>
    <row r="23" spans="1:24" s="8" customFormat="1" ht="17.25" customHeight="1">
      <c r="A23" s="30"/>
      <c r="B23" s="84" t="s">
        <v>51</v>
      </c>
      <c r="C23" s="84"/>
      <c r="D23" s="84"/>
      <c r="E23" s="31"/>
      <c r="F23" s="47">
        <v>100</v>
      </c>
      <c r="G23" s="78">
        <v>97.5037774512036</v>
      </c>
      <c r="H23" s="37">
        <v>97.2208998268237</v>
      </c>
      <c r="I23" s="37">
        <v>97.00563685412484</v>
      </c>
      <c r="J23" s="37">
        <v>96.85039913342854</v>
      </c>
      <c r="K23" s="37">
        <v>96.68205244965124</v>
      </c>
      <c r="L23" s="27">
        <f>+'実数'!N21/'実数'!F21*100</f>
        <v>96.28050421211682</v>
      </c>
      <c r="M23" s="27">
        <f>+'実数'!O21/'実数'!$F21*100</f>
        <v>95.80237203237225</v>
      </c>
      <c r="N23" s="27">
        <f>+'実数'!P21/'実数'!$F21*100</f>
        <v>94.723987332602</v>
      </c>
      <c r="O23" s="50">
        <f>+'実数'!Q21/'実数'!$F21*100</f>
        <v>94.36245592973596</v>
      </c>
      <c r="P23" s="33">
        <v>-1.0260109534548205</v>
      </c>
      <c r="Q23" s="33">
        <v>-0.29011965666815265</v>
      </c>
      <c r="R23" s="33">
        <v>-0.22141635500422252</v>
      </c>
      <c r="S23" s="33">
        <v>-0.16002958769265785</v>
      </c>
      <c r="T23" s="33">
        <v>-0.17382136293045722</v>
      </c>
      <c r="U23" s="33">
        <f>('実数'!N21/'実数'!M21-1)*100</f>
        <v>-0.4153286234211073</v>
      </c>
      <c r="V23" s="33">
        <f>('実数'!O21/'実数'!N21-1)*100</f>
        <v>-0.4966033192879915</v>
      </c>
      <c r="W23" s="33">
        <f>('実数'!P21/'実数'!O21-1)*100</f>
        <v>-1.1256346548557894</v>
      </c>
      <c r="X23" s="33">
        <f>('実数'!Q21/'実数'!P21-1)*100</f>
        <v>-0.38166826909069584</v>
      </c>
    </row>
    <row r="24" spans="1:24" s="8" customFormat="1" ht="17.25" customHeight="1">
      <c r="A24" s="22"/>
      <c r="B24" s="87" t="s">
        <v>52</v>
      </c>
      <c r="C24" s="87"/>
      <c r="D24" s="87"/>
      <c r="E24" s="24"/>
      <c r="F24" s="47">
        <v>100</v>
      </c>
      <c r="G24" s="78">
        <v>114.39238911721283</v>
      </c>
      <c r="H24" s="37">
        <v>115.3910609748451</v>
      </c>
      <c r="I24" s="37">
        <v>116.97001134336185</v>
      </c>
      <c r="J24" s="37">
        <v>118.7410578397451</v>
      </c>
      <c r="K24" s="37">
        <v>120.15698300775794</v>
      </c>
      <c r="L24" s="41">
        <f>+'実数'!N22/'実数'!F22*100</f>
        <v>121.59228879401253</v>
      </c>
      <c r="M24" s="41">
        <f>+'実数'!O22/'実数'!$F22*100</f>
        <v>122.96375254370615</v>
      </c>
      <c r="N24" s="41">
        <f>+'実数'!P22/'実数'!$F22*100</f>
        <v>124.13228982004524</v>
      </c>
      <c r="O24" s="51">
        <f>+'実数'!Q22/'実数'!$F22*100</f>
        <v>125.16060262322368</v>
      </c>
      <c r="P24" s="43">
        <v>-0.3461135470927952</v>
      </c>
      <c r="Q24" s="43">
        <v>0.8730229915986485</v>
      </c>
      <c r="R24" s="43">
        <v>1.368347214400743</v>
      </c>
      <c r="S24" s="43">
        <v>1.5141030389271164</v>
      </c>
      <c r="T24" s="43">
        <v>1.1924478304074198</v>
      </c>
      <c r="U24" s="43">
        <f>('実数'!N22/'実数'!M22-1)*100</f>
        <v>1.1945254868474198</v>
      </c>
      <c r="V24" s="43">
        <f>('実数'!O22/'実数'!N22-1)*100</f>
        <v>1.1279200048754712</v>
      </c>
      <c r="W24" s="43">
        <f>('実数'!P22/'実数'!O22-1)*100</f>
        <v>0.9503103574557636</v>
      </c>
      <c r="X24" s="43">
        <f>('実数'!Q22/'実数'!P22-1)*100</f>
        <v>0.8284007365602974</v>
      </c>
    </row>
    <row r="25" spans="1:24" s="8" customFormat="1" ht="17.25" customHeight="1">
      <c r="A25" s="30"/>
      <c r="B25" s="84" t="s">
        <v>53</v>
      </c>
      <c r="C25" s="84"/>
      <c r="D25" s="84"/>
      <c r="E25" s="31"/>
      <c r="F25" s="50">
        <v>100</v>
      </c>
      <c r="G25" s="77">
        <v>116.9977465516499</v>
      </c>
      <c r="H25" s="27">
        <v>116.50973862869773</v>
      </c>
      <c r="I25" s="27">
        <v>114.68257955246803</v>
      </c>
      <c r="J25" s="27">
        <v>112.75279528067632</v>
      </c>
      <c r="K25" s="27">
        <v>111.31532488409812</v>
      </c>
      <c r="L25" s="37">
        <f>+'実数'!N23/'実数'!F23*100</f>
        <v>108.18920354236339</v>
      </c>
      <c r="M25" s="37">
        <f>+'実数'!O23/'実数'!$F23*100</f>
        <v>105.77930559343199</v>
      </c>
      <c r="N25" s="37">
        <f>+'実数'!P23/'実数'!$F23*100</f>
        <v>103.33496002640985</v>
      </c>
      <c r="O25" s="47">
        <f>+'実数'!Q23/'実数'!$F23*100</f>
        <v>101.32623329649353</v>
      </c>
      <c r="P25" s="32">
        <v>-0.5926865407715901</v>
      </c>
      <c r="Q25" s="32">
        <v>-0.4171088224649904</v>
      </c>
      <c r="R25" s="32">
        <v>-1.5682457945019002</v>
      </c>
      <c r="S25" s="32">
        <v>-1.6827178803637024</v>
      </c>
      <c r="T25" s="32">
        <v>-1.274886705025714</v>
      </c>
      <c r="U25" s="32">
        <f>('実数'!N23/'実数'!M23-1)*100</f>
        <v>-2.808347678084444</v>
      </c>
      <c r="V25" s="33">
        <f>('実数'!O23/'実数'!N23-1)*100</f>
        <v>-2.227484693505266</v>
      </c>
      <c r="W25" s="33">
        <f>('実数'!P23/'実数'!O23-1)*100</f>
        <v>-2.310797516876417</v>
      </c>
      <c r="X25" s="33">
        <f>('実数'!Q23/'実数'!P23-1)*100</f>
        <v>-1.9438984922459324</v>
      </c>
    </row>
    <row r="26" spans="1:24" s="8" customFormat="1" ht="17.25" customHeight="1">
      <c r="A26" s="34"/>
      <c r="B26" s="82" t="s">
        <v>0</v>
      </c>
      <c r="C26" s="35"/>
      <c r="D26" s="17" t="s">
        <v>79</v>
      </c>
      <c r="E26" s="18"/>
      <c r="F26" s="47">
        <v>100</v>
      </c>
      <c r="G26" s="78">
        <v>84.41970815940633</v>
      </c>
      <c r="H26" s="37">
        <v>83.1192693281958</v>
      </c>
      <c r="I26" s="37">
        <v>81.78672089621463</v>
      </c>
      <c r="J26" s="37">
        <v>79.39098790538371</v>
      </c>
      <c r="K26" s="37">
        <v>78.56327375218524</v>
      </c>
      <c r="L26" s="37">
        <f>+'実数'!N24/'実数'!F24*100</f>
        <v>76.106889293232</v>
      </c>
      <c r="M26" s="37">
        <f>+'実数'!O24/'実数'!$F24*100</f>
        <v>74.91883406471868</v>
      </c>
      <c r="N26" s="37">
        <f>+'実数'!P24/'実数'!$F24*100</f>
        <v>72.49277533982661</v>
      </c>
      <c r="O26" s="47">
        <f>+'実数'!Q24/'実数'!$F24*100</f>
        <v>70.69820543009027</v>
      </c>
      <c r="P26" s="32">
        <v>-1.6194416148680957</v>
      </c>
      <c r="Q26" s="32">
        <v>-1.540444594708816</v>
      </c>
      <c r="R26" s="32">
        <v>-1.6031763064706512</v>
      </c>
      <c r="S26" s="32">
        <v>-2.929244459954633</v>
      </c>
      <c r="T26" s="32">
        <v>-1.042579485451073</v>
      </c>
      <c r="U26" s="32">
        <f>('実数'!N24/'実数'!M24-1)*100</f>
        <v>-3.126632001998142</v>
      </c>
      <c r="V26" s="32">
        <f>('実数'!O24/'実数'!N24-1)*100</f>
        <v>-1.5610350646915405</v>
      </c>
      <c r="W26" s="32">
        <f>('実数'!P24/'実数'!O24-1)*100</f>
        <v>-3.2382494404495477</v>
      </c>
      <c r="X26" s="32">
        <f>('実数'!Q24/'実数'!P24-1)*100</f>
        <v>-2.475515527338945</v>
      </c>
    </row>
    <row r="27" spans="1:24" s="8" customFormat="1" ht="17.25" customHeight="1">
      <c r="A27" s="34"/>
      <c r="B27" s="82"/>
      <c r="C27" s="35"/>
      <c r="D27" s="17" t="s">
        <v>54</v>
      </c>
      <c r="E27" s="18"/>
      <c r="F27" s="47">
        <v>100</v>
      </c>
      <c r="G27" s="78">
        <v>138.92584409970704</v>
      </c>
      <c r="H27" s="37">
        <v>138.98467892992653</v>
      </c>
      <c r="I27" s="37">
        <v>136.82460016329668</v>
      </c>
      <c r="J27" s="37">
        <v>135.2084433984919</v>
      </c>
      <c r="K27" s="37">
        <v>133.3605494452716</v>
      </c>
      <c r="L27" s="37">
        <f>+'実数'!N25/'実数'!F25*100</f>
        <v>129.78363191009078</v>
      </c>
      <c r="M27" s="37">
        <f>+'実数'!O25/'実数'!$F25*100</f>
        <v>126.23553143460929</v>
      </c>
      <c r="N27" s="37">
        <f>+'実数'!P25/'実数'!$F25*100</f>
        <v>123.74645790307864</v>
      </c>
      <c r="O27" s="47">
        <f>+'実数'!Q25/'実数'!$F25*100</f>
        <v>121.50112866817156</v>
      </c>
      <c r="P27" s="32">
        <v>-0.166528611858908</v>
      </c>
      <c r="Q27" s="32">
        <v>0.04234980942585759</v>
      </c>
      <c r="R27" s="32">
        <v>-1.5541848089017902</v>
      </c>
      <c r="S27" s="32">
        <v>-1.1811887357068265</v>
      </c>
      <c r="T27" s="32">
        <v>-1.366700116333798</v>
      </c>
      <c r="U27" s="32">
        <f>('実数'!N25/'実数'!M25-1)*100</f>
        <v>-2.68214067058018</v>
      </c>
      <c r="V27" s="32">
        <f>('実数'!O25/'実数'!N25-1)*100</f>
        <v>-2.733858209438522</v>
      </c>
      <c r="W27" s="32">
        <f>('実数'!P25/'実数'!O25-1)*100</f>
        <v>-1.9717693610059595</v>
      </c>
      <c r="X27" s="32">
        <f>('実数'!Q25/'実数'!P25-1)*100</f>
        <v>-1.8144593978323464</v>
      </c>
    </row>
    <row r="28" spans="1:24" s="8" customFormat="1" ht="17.25" customHeight="1">
      <c r="A28" s="22"/>
      <c r="B28" s="83"/>
      <c r="C28" s="40"/>
      <c r="D28" s="23" t="s">
        <v>27</v>
      </c>
      <c r="E28" s="52"/>
      <c r="F28" s="49" t="s">
        <v>55</v>
      </c>
      <c r="G28" s="48" t="s">
        <v>55</v>
      </c>
      <c r="H28" s="5" t="s">
        <v>55</v>
      </c>
      <c r="I28" s="5" t="s">
        <v>55</v>
      </c>
      <c r="J28" s="5" t="s">
        <v>55</v>
      </c>
      <c r="K28" s="5" t="s">
        <v>55</v>
      </c>
      <c r="L28" s="5" t="s">
        <v>55</v>
      </c>
      <c r="M28" s="5" t="s">
        <v>55</v>
      </c>
      <c r="N28" s="5" t="s">
        <v>55</v>
      </c>
      <c r="O28" s="6" t="s">
        <v>32</v>
      </c>
      <c r="P28" s="6" t="s">
        <v>55</v>
      </c>
      <c r="Q28" s="6" t="s">
        <v>55</v>
      </c>
      <c r="R28" s="6" t="s">
        <v>55</v>
      </c>
      <c r="S28" s="6" t="s">
        <v>55</v>
      </c>
      <c r="T28" s="6" t="s">
        <v>55</v>
      </c>
      <c r="U28" s="6" t="s">
        <v>55</v>
      </c>
      <c r="V28" s="6" t="s">
        <v>32</v>
      </c>
      <c r="W28" s="81">
        <f>('実数'!P26/'実数'!O26-1)*100</f>
        <v>10.2661596958175</v>
      </c>
      <c r="X28" s="32">
        <f>('実数'!Q26/'実数'!P26-1)*100</f>
        <v>26.551724137931032</v>
      </c>
    </row>
    <row r="29" spans="1:24" s="8" customFormat="1" ht="17.25" customHeight="1">
      <c r="A29" s="30"/>
      <c r="B29" s="84" t="s">
        <v>56</v>
      </c>
      <c r="C29" s="84"/>
      <c r="D29" s="84"/>
      <c r="E29" s="31"/>
      <c r="F29" s="50">
        <v>100</v>
      </c>
      <c r="G29" s="77">
        <v>105.7754933556489</v>
      </c>
      <c r="H29" s="27">
        <v>108.71947472992917</v>
      </c>
      <c r="I29" s="27">
        <v>108.82040158189116</v>
      </c>
      <c r="J29" s="27">
        <v>108.2268052991524</v>
      </c>
      <c r="K29" s="27">
        <v>107.41587141609381</v>
      </c>
      <c r="L29" s="27">
        <f>+'実数'!N27/'実数'!F27*100</f>
        <v>106.04716535604868</v>
      </c>
      <c r="M29" s="27">
        <f>+'実数'!O27/'実数'!$F27*100</f>
        <v>105.81546996088909</v>
      </c>
      <c r="N29" s="27">
        <f>+'実数'!P27/'実数'!$F27*100</f>
        <v>105.32427853840464</v>
      </c>
      <c r="O29" s="38">
        <f>+'実数'!Q27/'実数'!$F27*100</f>
        <v>104.10935572210911</v>
      </c>
      <c r="P29" s="32">
        <v>1.15702957728372</v>
      </c>
      <c r="Q29" s="32">
        <v>2.78323577691263</v>
      </c>
      <c r="R29" s="32">
        <v>0.09283235796778704</v>
      </c>
      <c r="S29" s="32">
        <v>-0.5454825327878077</v>
      </c>
      <c r="T29" s="32">
        <v>-0.749291158338319</v>
      </c>
      <c r="U29" s="32">
        <f>('実数'!N27/'実数'!M27-1)*100</f>
        <v>-1.274212127128982</v>
      </c>
      <c r="V29" s="33">
        <f>('実数'!O27/'実数'!N27-1)*100</f>
        <v>-0.2184833459543123</v>
      </c>
      <c r="W29" s="33">
        <f>('実数'!P27/'実数'!O27-1)*100</f>
        <v>-0.46419623015991895</v>
      </c>
      <c r="X29" s="33">
        <f>('実数'!Q27/'実数'!P27-1)*100</f>
        <v>-1.153506896183043</v>
      </c>
    </row>
    <row r="30" spans="1:24" s="8" customFormat="1" ht="17.25" customHeight="1">
      <c r="A30" s="34"/>
      <c r="B30" s="86" t="s">
        <v>57</v>
      </c>
      <c r="C30" s="86"/>
      <c r="D30" s="86"/>
      <c r="E30" s="36"/>
      <c r="F30" s="47">
        <v>100</v>
      </c>
      <c r="G30" s="78">
        <v>153.93078017301903</v>
      </c>
      <c r="H30" s="37">
        <v>161.13848238978736</v>
      </c>
      <c r="I30" s="37">
        <v>163.41630188587092</v>
      </c>
      <c r="J30" s="37">
        <v>165.77592996208722</v>
      </c>
      <c r="K30" s="37">
        <v>168.01406619168847</v>
      </c>
      <c r="L30" s="37">
        <f>+'実数'!N28/'実数'!F28*100</f>
        <v>172.6850919125503</v>
      </c>
      <c r="M30" s="37">
        <f>+'実数'!O28/'実数'!$F28*100</f>
        <v>176.49163293589015</v>
      </c>
      <c r="N30" s="37">
        <f>+'実数'!P28/'実数'!$F28*100</f>
        <v>179.12538080673028</v>
      </c>
      <c r="O30" s="38">
        <f>+'実数'!Q28/'実数'!$F28*100</f>
        <v>178.01730190418627</v>
      </c>
      <c r="P30" s="32">
        <v>2.548521971138985</v>
      </c>
      <c r="Q30" s="32">
        <v>4.682430770939263</v>
      </c>
      <c r="R30" s="32">
        <v>1.4135788436765933</v>
      </c>
      <c r="S30" s="32">
        <v>1.443936773128206</v>
      </c>
      <c r="T30" s="32">
        <v>1.3500972246773908</v>
      </c>
      <c r="U30" s="32">
        <f>('実数'!N28/'実数'!M28-1)*100</f>
        <v>2.7801396792174415</v>
      </c>
      <c r="V30" s="32">
        <f>('実数'!O28/'実数'!N28-1)*100</f>
        <v>2.2043252148642667</v>
      </c>
      <c r="W30" s="32">
        <f>('実数'!P28/'実数'!O28-1)*100</f>
        <v>1.4922791675891167</v>
      </c>
      <c r="X30" s="32">
        <f>('実数'!Q28/'実数'!P28-1)*100</f>
        <v>-0.6186051901486689</v>
      </c>
    </row>
    <row r="31" spans="1:24" s="8" customFormat="1" ht="17.25" customHeight="1">
      <c r="A31" s="34"/>
      <c r="B31" s="86" t="s">
        <v>58</v>
      </c>
      <c r="C31" s="86"/>
      <c r="D31" s="86"/>
      <c r="E31" s="36"/>
      <c r="F31" s="47">
        <v>100</v>
      </c>
      <c r="G31" s="78">
        <v>84.262783222575</v>
      </c>
      <c r="H31" s="37">
        <v>83.69288714480093</v>
      </c>
      <c r="I31" s="37">
        <v>81.39309025655183</v>
      </c>
      <c r="J31" s="37">
        <v>78.8384177003017</v>
      </c>
      <c r="K31" s="37">
        <v>76.80335627378675</v>
      </c>
      <c r="L31" s="37">
        <f>+'実数'!N29/'実数'!F29*100</f>
        <v>75.09071010234466</v>
      </c>
      <c r="M31" s="37">
        <f>+'実数'!O29/'実数'!$F29*100</f>
        <v>74.1441699039656</v>
      </c>
      <c r="N31" s="37">
        <f>+'実数'!P29/'実数'!$F29*100</f>
        <v>73.12220228352822</v>
      </c>
      <c r="O31" s="38">
        <f>+'実数'!Q29/'実数'!$F29*100</f>
        <v>71.47413776103804</v>
      </c>
      <c r="P31" s="32">
        <v>-0.4728242514586512</v>
      </c>
      <c r="Q31" s="32">
        <v>-0.6763318940803408</v>
      </c>
      <c r="R31" s="32">
        <v>-2.7479000506579645</v>
      </c>
      <c r="S31" s="32">
        <v>-3.1386848050587215</v>
      </c>
      <c r="T31" s="32">
        <v>-2.5813067865606962</v>
      </c>
      <c r="U31" s="32">
        <f>('実数'!N29/'実数'!M29-1)*100</f>
        <v>-2.2299105853354817</v>
      </c>
      <c r="V31" s="32">
        <f>('実数'!O29/'実数'!N29-1)*100</f>
        <v>-1.260529028276558</v>
      </c>
      <c r="W31" s="32">
        <f>('実数'!P29/'実数'!O29-1)*100</f>
        <v>-1.3783519618077444</v>
      </c>
      <c r="X31" s="32">
        <f>('実数'!Q29/'実数'!P29-1)*100</f>
        <v>-2.2538496804293318</v>
      </c>
    </row>
    <row r="32" spans="1:24" s="8" customFormat="1" ht="17.25" customHeight="1">
      <c r="A32" s="22"/>
      <c r="B32" s="87" t="s">
        <v>59</v>
      </c>
      <c r="C32" s="87"/>
      <c r="D32" s="87"/>
      <c r="E32" s="24"/>
      <c r="F32" s="51">
        <v>100</v>
      </c>
      <c r="G32" s="79">
        <v>61.314655172413794</v>
      </c>
      <c r="H32" s="41">
        <v>60.3448275862069</v>
      </c>
      <c r="I32" s="41">
        <v>57.88433908045977</v>
      </c>
      <c r="J32" s="41">
        <v>55.208333333333336</v>
      </c>
      <c r="K32" s="41">
        <v>53.19683908045977</v>
      </c>
      <c r="L32" s="41">
        <f>+'実数'!N30/'実数'!F30*100</f>
        <v>50.9698275862069</v>
      </c>
      <c r="M32" s="41">
        <f>+'実数'!O30/'実数'!$F30*100</f>
        <v>49.604885057471265</v>
      </c>
      <c r="N32" s="41">
        <f>+'実数'!P30/'実数'!$F30*100</f>
        <v>47.09051724137931</v>
      </c>
      <c r="O32" s="42">
        <f>+'実数'!Q30/'実数'!$F30*100</f>
        <v>45.025143678160916</v>
      </c>
      <c r="P32" s="43">
        <v>-1.6421780466724287</v>
      </c>
      <c r="Q32" s="43">
        <v>-1.5817223198594026</v>
      </c>
      <c r="R32" s="43">
        <v>-4.0773809523809526</v>
      </c>
      <c r="S32" s="43">
        <v>-4.623022029165374</v>
      </c>
      <c r="T32" s="43">
        <v>-3.6434612882238127</v>
      </c>
      <c r="U32" s="43">
        <f>('実数'!N30/'実数'!M30-1)*100</f>
        <v>-4.186360567184333</v>
      </c>
      <c r="V32" s="43">
        <f>('実数'!O30/'実数'!N30-1)*100</f>
        <v>-2.6779422128259345</v>
      </c>
      <c r="W32" s="43">
        <f>('実数'!P30/'実数'!O30-1)*100</f>
        <v>-5.068790731354089</v>
      </c>
      <c r="X32" s="43">
        <f>('実数'!Q30/'実数'!P30-1)*100</f>
        <v>-4.385964912280704</v>
      </c>
    </row>
    <row r="33" spans="2:15" ht="6" customHeight="1">
      <c r="B33" s="7"/>
      <c r="C33" s="7"/>
      <c r="D33" s="7"/>
      <c r="E33" s="7"/>
      <c r="F33" s="53"/>
      <c r="G33" s="53"/>
      <c r="H33" s="53"/>
      <c r="I33" s="53"/>
      <c r="J33" s="53"/>
      <c r="K33" s="53"/>
      <c r="L33" s="53"/>
      <c r="M33" s="53"/>
      <c r="N33" s="9"/>
      <c r="O33" s="9"/>
    </row>
    <row r="34" spans="2:15" ht="17.25" customHeight="1">
      <c r="B34" s="53"/>
      <c r="C34" s="53"/>
      <c r="D34" s="13" t="s">
        <v>60</v>
      </c>
      <c r="E34" s="53"/>
      <c r="F34" s="53"/>
      <c r="G34" s="53"/>
      <c r="H34" s="53"/>
      <c r="I34" s="53"/>
      <c r="J34" s="53"/>
      <c r="K34" s="53"/>
      <c r="L34" s="53"/>
      <c r="M34" s="53"/>
      <c r="N34" s="9"/>
      <c r="O34" s="9"/>
    </row>
    <row r="35" spans="2:15" ht="17.25" customHeight="1">
      <c r="B35" s="53"/>
      <c r="C35" s="53"/>
      <c r="D35" s="13" t="s">
        <v>61</v>
      </c>
      <c r="E35" s="53"/>
      <c r="F35" s="53"/>
      <c r="G35" s="53"/>
      <c r="H35" s="53"/>
      <c r="I35" s="53"/>
      <c r="J35" s="53"/>
      <c r="K35" s="53"/>
      <c r="L35" s="53"/>
      <c r="M35" s="53"/>
      <c r="N35" s="9"/>
      <c r="O35" s="9"/>
    </row>
    <row r="36" ht="17.25" customHeight="1"/>
  </sheetData>
  <mergeCells count="18">
    <mergeCell ref="B3:D5"/>
    <mergeCell ref="F3:N3"/>
    <mergeCell ref="P3:X3"/>
    <mergeCell ref="B6:D6"/>
    <mergeCell ref="B7:D7"/>
    <mergeCell ref="B8:B10"/>
    <mergeCell ref="B11:D11"/>
    <mergeCell ref="B12:B15"/>
    <mergeCell ref="B16:D16"/>
    <mergeCell ref="B17:B22"/>
    <mergeCell ref="B23:D23"/>
    <mergeCell ref="B30:D30"/>
    <mergeCell ref="B31:D31"/>
    <mergeCell ref="B32:D32"/>
    <mergeCell ref="B24:D24"/>
    <mergeCell ref="B25:D25"/>
    <mergeCell ref="B26:B28"/>
    <mergeCell ref="B29:D29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kanei90cl12</cp:lastModifiedBy>
  <cp:lastPrinted>2008-11-07T04:38:57Z</cp:lastPrinted>
  <dcterms:created xsi:type="dcterms:W3CDTF">2005-10-13T05:42:10Z</dcterms:created>
  <dcterms:modified xsi:type="dcterms:W3CDTF">2009-06-09T07:07:35Z</dcterms:modified>
  <cp:category/>
  <cp:version/>
  <cp:contentType/>
  <cp:contentStatus/>
</cp:coreProperties>
</file>