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130" tabRatio="865" activeTab="0"/>
  </bookViews>
  <sheets>
    <sheet name="実数" sheetId="1" r:id="rId1"/>
    <sheet name="指数" sheetId="2" r:id="rId2"/>
  </sheets>
  <definedNames/>
  <calcPr fullCalcOnLoad="1"/>
</workbook>
</file>

<file path=xl/sharedStrings.xml><?xml version="1.0" encoding="utf-8"?>
<sst xmlns="http://schemas.openxmlformats.org/spreadsheetml/2006/main" count="148" uniqueCount="75">
  <si>
    <t>再掲</t>
  </si>
  <si>
    <t>13年度</t>
  </si>
  <si>
    <t>12年度</t>
  </si>
  <si>
    <t>13年度</t>
  </si>
  <si>
    <t>14年度</t>
  </si>
  <si>
    <t>15年度</t>
  </si>
  <si>
    <t>16年度</t>
  </si>
  <si>
    <t>12年度</t>
  </si>
  <si>
    <t>14年度</t>
  </si>
  <si>
    <t>15年度</t>
  </si>
  <si>
    <t>16年度</t>
  </si>
  <si>
    <t>指数　（昭和６０年＝１００）</t>
  </si>
  <si>
    <t>ｽﾎﾟｰﾂ施設</t>
  </si>
  <si>
    <t>無店舗取次所</t>
  </si>
  <si>
    <t>17年度</t>
  </si>
  <si>
    <t>17年度</t>
  </si>
  <si>
    <t>区分</t>
  </si>
  <si>
    <t>区　　　　　　　分</t>
  </si>
  <si>
    <t>…</t>
  </si>
  <si>
    <t>その他</t>
  </si>
  <si>
    <t>18年度</t>
  </si>
  <si>
    <t>総数</t>
  </si>
  <si>
    <t>興行場</t>
  </si>
  <si>
    <t>映画館</t>
  </si>
  <si>
    <t>その他の興行場</t>
  </si>
  <si>
    <t>旅館業</t>
  </si>
  <si>
    <t>ホテル営業</t>
  </si>
  <si>
    <t>旅館営業</t>
  </si>
  <si>
    <t>簡易宿所営業</t>
  </si>
  <si>
    <t>下宿営業</t>
  </si>
  <si>
    <t>公衆浴場</t>
  </si>
  <si>
    <t>個室付浴場</t>
  </si>
  <si>
    <t>ﾍﾙｽｾﾝﾀｰ</t>
  </si>
  <si>
    <t>サウナ風呂</t>
  </si>
  <si>
    <t>…</t>
  </si>
  <si>
    <t>その他</t>
  </si>
  <si>
    <t>理容所</t>
  </si>
  <si>
    <t>美容所</t>
  </si>
  <si>
    <t>クリーニング営業</t>
  </si>
  <si>
    <t>取次所</t>
  </si>
  <si>
    <t>…</t>
  </si>
  <si>
    <t>飲食店営業</t>
  </si>
  <si>
    <t>喫茶店営業</t>
  </si>
  <si>
    <t>食肉販売業</t>
  </si>
  <si>
    <t>氷雪販売業</t>
  </si>
  <si>
    <t>資料：厚生労働省大臣官房統計情報部「衛生行政報告例」</t>
  </si>
  <si>
    <t>総数</t>
  </si>
  <si>
    <t>興行場</t>
  </si>
  <si>
    <t>…</t>
  </si>
  <si>
    <t>理容所</t>
  </si>
  <si>
    <t>美容所</t>
  </si>
  <si>
    <t>クリーニング営業</t>
  </si>
  <si>
    <t>生活衛生関係営業施設数の年次推移（指数）及び対前年伸び率</t>
  </si>
  <si>
    <t>生活衛生関係営業施設数の年次推移（実数）</t>
  </si>
  <si>
    <t>スポーツ施設</t>
  </si>
  <si>
    <t>一般公衆浴場</t>
  </si>
  <si>
    <t>個室付浴場</t>
  </si>
  <si>
    <t>19年度</t>
  </si>
  <si>
    <t>18年度</t>
  </si>
  <si>
    <t>19年度</t>
  </si>
  <si>
    <t>一般ｸﾘｰﾆﾝｸﾞ所</t>
  </si>
  <si>
    <t>20年度</t>
  </si>
  <si>
    <t>平成9年度</t>
  </si>
  <si>
    <t>20年度</t>
  </si>
  <si>
    <t>10年度</t>
  </si>
  <si>
    <t>11年度</t>
  </si>
  <si>
    <t>12年度</t>
  </si>
  <si>
    <t>13年度</t>
  </si>
  <si>
    <t>14年度</t>
  </si>
  <si>
    <t>15年度</t>
  </si>
  <si>
    <t>16年度</t>
  </si>
  <si>
    <t>17年度</t>
  </si>
  <si>
    <t>18年度</t>
  </si>
  <si>
    <t>19年度</t>
  </si>
  <si>
    <t>20年度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</si>
</sst>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.0_ "/>
    <numFmt numFmtId="179" formatCode="#,##0;&quot;△ &quot;#,##0"/>
    <numFmt numFmtId="180" formatCode="#,##0_);[Red]\(#,##0\)"/>
    <numFmt numFmtId="181" formatCode="#,##0.0;&quot;△ &quot;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_ "/>
    <numFmt numFmtId="187" formatCode="#,##0.00;&quot;△ &quot;#,##0.00"/>
    <numFmt numFmtId="188" formatCode="#,##0.000;&quot;△ &quot;#,##0.000"/>
    <numFmt numFmtId="189" formatCode="0;&quot;△ &quot;0"/>
    <numFmt numFmtId="190" formatCode="0.0;&quot;△ &quot;0.0"/>
    <numFmt numFmtId="191" formatCode="0_);[Red]\(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6"/>
      <name val="ｼｽﾃﾑ明朝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 vertical="center"/>
    </xf>
    <xf numFmtId="176" fontId="4" fillId="0" borderId="1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5" xfId="0" applyNumberFormat="1" applyFont="1" applyBorder="1" applyAlignment="1">
      <alignment vertical="center"/>
    </xf>
    <xf numFmtId="0" fontId="4" fillId="0" borderId="6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distributed" vertical="center"/>
    </xf>
    <xf numFmtId="0" fontId="4" fillId="0" borderId="7" xfId="0" applyNumberFormat="1" applyFont="1" applyBorder="1" applyAlignment="1">
      <alignment vertical="center"/>
    </xf>
    <xf numFmtId="0" fontId="4" fillId="0" borderId="8" xfId="0" applyNumberFormat="1" applyFont="1" applyBorder="1" applyAlignment="1">
      <alignment vertical="center"/>
    </xf>
    <xf numFmtId="0" fontId="4" fillId="0" borderId="9" xfId="0" applyNumberFormat="1" applyFont="1" applyBorder="1" applyAlignment="1">
      <alignment horizontal="distributed" vertical="center"/>
    </xf>
    <xf numFmtId="0" fontId="4" fillId="0" borderId="10" xfId="0" applyNumberFormat="1" applyFont="1" applyBorder="1" applyAlignment="1">
      <alignment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178" fontId="6" fillId="0" borderId="6" xfId="0" applyNumberFormat="1" applyFont="1" applyBorder="1" applyAlignment="1">
      <alignment vertical="center"/>
    </xf>
    <xf numFmtId="181" fontId="6" fillId="0" borderId="1" xfId="0" applyNumberFormat="1" applyFont="1" applyBorder="1" applyAlignment="1">
      <alignment vertical="center"/>
    </xf>
    <xf numFmtId="0" fontId="4" fillId="0" borderId="5" xfId="0" applyNumberFormat="1" applyFont="1" applyBorder="1" applyAlignment="1">
      <alignment vertical="center"/>
    </xf>
    <xf numFmtId="0" fontId="4" fillId="0" borderId="6" xfId="0" applyNumberFormat="1" applyFont="1" applyBorder="1" applyAlignment="1">
      <alignment vertical="center"/>
    </xf>
    <xf numFmtId="181" fontId="6" fillId="0" borderId="3" xfId="0" applyNumberFormat="1" applyFont="1" applyBorder="1" applyAlignment="1">
      <alignment vertical="center"/>
    </xf>
    <xf numFmtId="181" fontId="6" fillId="0" borderId="2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 textRotation="255"/>
    </xf>
    <xf numFmtId="0" fontId="4" fillId="0" borderId="7" xfId="0" applyNumberFormat="1" applyFont="1" applyBorder="1" applyAlignment="1">
      <alignment vertical="center"/>
    </xf>
    <xf numFmtId="178" fontId="6" fillId="0" borderId="7" xfId="0" applyNumberFormat="1" applyFont="1" applyBorder="1" applyAlignment="1">
      <alignment vertical="center"/>
    </xf>
    <xf numFmtId="0" fontId="7" fillId="0" borderId="7" xfId="0" applyNumberFormat="1" applyFont="1" applyBorder="1" applyAlignment="1">
      <alignment vertical="center"/>
    </xf>
    <xf numFmtId="0" fontId="4" fillId="0" borderId="9" xfId="0" applyNumberFormat="1" applyFont="1" applyBorder="1" applyAlignment="1">
      <alignment horizontal="left" vertical="center" textRotation="255"/>
    </xf>
    <xf numFmtId="178" fontId="6" fillId="0" borderId="10" xfId="0" applyNumberFormat="1" applyFont="1" applyBorder="1" applyAlignment="1">
      <alignment vertical="center"/>
    </xf>
    <xf numFmtId="181" fontId="6" fillId="0" borderId="4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1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top"/>
    </xf>
    <xf numFmtId="0" fontId="4" fillId="0" borderId="13" xfId="0" applyNumberFormat="1" applyFont="1" applyBorder="1" applyAlignment="1">
      <alignment vertical="center"/>
    </xf>
    <xf numFmtId="0" fontId="4" fillId="0" borderId="14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7" fontId="4" fillId="0" borderId="3" xfId="0" applyNumberFormat="1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3" fillId="0" borderId="0" xfId="0" applyNumberFormat="1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4" fillId="0" borderId="14" xfId="0" applyNumberFormat="1" applyFont="1" applyBorder="1" applyAlignment="1">
      <alignment horizontal="center" vertical="center"/>
    </xf>
    <xf numFmtId="181" fontId="6" fillId="0" borderId="3" xfId="0" applyNumberFormat="1" applyFont="1" applyBorder="1" applyAlignment="1">
      <alignment horizontal="right" vertical="center"/>
    </xf>
    <xf numFmtId="181" fontId="6" fillId="0" borderId="4" xfId="0" applyNumberFormat="1" applyFont="1" applyBorder="1" applyAlignment="1">
      <alignment horizontal="right" vertical="center"/>
    </xf>
    <xf numFmtId="0" fontId="4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178" fontId="6" fillId="0" borderId="19" xfId="0" applyNumberFormat="1" applyFont="1" applyBorder="1" applyAlignment="1">
      <alignment vertical="center"/>
    </xf>
    <xf numFmtId="178" fontId="6" fillId="0" borderId="20" xfId="0" applyNumberFormat="1" applyFont="1" applyBorder="1" applyAlignment="1">
      <alignment vertical="center"/>
    </xf>
    <xf numFmtId="178" fontId="6" fillId="0" borderId="21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horizontal="right" vertical="center"/>
    </xf>
    <xf numFmtId="0" fontId="4" fillId="0" borderId="18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0" fontId="4" fillId="0" borderId="9" xfId="0" applyNumberFormat="1" applyFont="1" applyBorder="1" applyAlignment="1">
      <alignment horizontal="distributed" vertical="center"/>
    </xf>
    <xf numFmtId="0" fontId="4" fillId="0" borderId="22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left" vertical="center" textRotation="255"/>
    </xf>
    <xf numFmtId="0" fontId="4" fillId="0" borderId="9" xfId="0" applyNumberFormat="1" applyFont="1" applyBorder="1" applyAlignment="1">
      <alignment horizontal="left" vertical="center" textRotation="255"/>
    </xf>
    <xf numFmtId="0" fontId="0" fillId="0" borderId="22" xfId="0" applyFont="1" applyBorder="1" applyAlignment="1">
      <alignment horizontal="distributed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0" fillId="0" borderId="14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104775</xdr:rowOff>
    </xdr:from>
    <xdr:to>
      <xdr:col>2</xdr:col>
      <xdr:colOff>66675</xdr:colOff>
      <xdr:row>7</xdr:row>
      <xdr:rowOff>114300</xdr:rowOff>
    </xdr:to>
    <xdr:sp>
      <xdr:nvSpPr>
        <xdr:cNvPr id="1" name="Polygon 1"/>
        <xdr:cNvSpPr>
          <a:spLocks/>
        </xdr:cNvSpPr>
      </xdr:nvSpPr>
      <xdr:spPr>
        <a:xfrm>
          <a:off x="276225" y="1200150"/>
          <a:ext cx="66675" cy="447675"/>
        </a:xfrm>
        <a:custGeom>
          <a:pathLst>
            <a:path h="35" w="7">
              <a:moveTo>
                <a:pt x="6" y="0"/>
              </a:moveTo>
              <a:lnTo>
                <a:pt x="0" y="0"/>
              </a:lnTo>
              <a:lnTo>
                <a:pt x="0" y="35"/>
              </a:lnTo>
              <a:lnTo>
                <a:pt x="7" y="3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114300</xdr:rowOff>
    </xdr:from>
    <xdr:to>
      <xdr:col>2</xdr:col>
      <xdr:colOff>47625</xdr:colOff>
      <xdr:row>12</xdr:row>
      <xdr:rowOff>123825</xdr:rowOff>
    </xdr:to>
    <xdr:sp>
      <xdr:nvSpPr>
        <xdr:cNvPr id="2" name="Polygon 2"/>
        <xdr:cNvSpPr>
          <a:spLocks/>
        </xdr:cNvSpPr>
      </xdr:nvSpPr>
      <xdr:spPr>
        <a:xfrm>
          <a:off x="276225" y="2085975"/>
          <a:ext cx="47625" cy="666750"/>
        </a:xfrm>
        <a:custGeom>
          <a:pathLst>
            <a:path h="53" w="6">
              <a:moveTo>
                <a:pt x="6" y="0"/>
              </a:moveTo>
              <a:lnTo>
                <a:pt x="0" y="0"/>
              </a:lnTo>
              <a:lnTo>
                <a:pt x="0" y="53"/>
              </a:lnTo>
              <a:lnTo>
                <a:pt x="6" y="5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123825</xdr:rowOff>
    </xdr:from>
    <xdr:to>
      <xdr:col>2</xdr:col>
      <xdr:colOff>57150</xdr:colOff>
      <xdr:row>19</xdr:row>
      <xdr:rowOff>114300</xdr:rowOff>
    </xdr:to>
    <xdr:sp>
      <xdr:nvSpPr>
        <xdr:cNvPr id="3" name="Polygon 3"/>
        <xdr:cNvSpPr>
          <a:spLocks/>
        </xdr:cNvSpPr>
      </xdr:nvSpPr>
      <xdr:spPr>
        <a:xfrm>
          <a:off x="276225" y="3190875"/>
          <a:ext cx="57150" cy="1085850"/>
        </a:xfrm>
        <a:custGeom>
          <a:pathLst>
            <a:path h="71" w="6">
              <a:moveTo>
                <a:pt x="6" y="0"/>
              </a:moveTo>
              <a:lnTo>
                <a:pt x="0" y="0"/>
              </a:lnTo>
              <a:lnTo>
                <a:pt x="0" y="71"/>
              </a:lnTo>
              <a:lnTo>
                <a:pt x="6" y="7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104775</xdr:rowOff>
    </xdr:from>
    <xdr:to>
      <xdr:col>2</xdr:col>
      <xdr:colOff>57150</xdr:colOff>
      <xdr:row>25</xdr:row>
      <xdr:rowOff>114300</xdr:rowOff>
    </xdr:to>
    <xdr:sp>
      <xdr:nvSpPr>
        <xdr:cNvPr id="4" name="Polygon 4"/>
        <xdr:cNvSpPr>
          <a:spLocks/>
        </xdr:cNvSpPr>
      </xdr:nvSpPr>
      <xdr:spPr>
        <a:xfrm>
          <a:off x="276225" y="5143500"/>
          <a:ext cx="57150" cy="447675"/>
        </a:xfrm>
        <a:custGeom>
          <a:pathLst>
            <a:path h="17" w="7">
              <a:moveTo>
                <a:pt x="7" y="0"/>
              </a:moveTo>
              <a:lnTo>
                <a:pt x="0" y="0"/>
              </a:lnTo>
              <a:lnTo>
                <a:pt x="0" y="17"/>
              </a:lnTo>
              <a:lnTo>
                <a:pt x="6" y="1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104775</xdr:rowOff>
    </xdr:from>
    <xdr:to>
      <xdr:col>2</xdr:col>
      <xdr:colOff>57150</xdr:colOff>
      <xdr:row>8</xdr:row>
      <xdr:rowOff>114300</xdr:rowOff>
    </xdr:to>
    <xdr:sp>
      <xdr:nvSpPr>
        <xdr:cNvPr id="1" name="Polygon 7"/>
        <xdr:cNvSpPr>
          <a:spLocks/>
        </xdr:cNvSpPr>
      </xdr:nvSpPr>
      <xdr:spPr>
        <a:xfrm>
          <a:off x="276225" y="1419225"/>
          <a:ext cx="57150" cy="447675"/>
        </a:xfrm>
        <a:custGeom>
          <a:pathLst>
            <a:path h="35" w="7">
              <a:moveTo>
                <a:pt x="6" y="0"/>
              </a:moveTo>
              <a:lnTo>
                <a:pt x="0" y="0"/>
              </a:lnTo>
              <a:lnTo>
                <a:pt x="0" y="35"/>
              </a:lnTo>
              <a:lnTo>
                <a:pt x="7" y="3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2</xdr:col>
      <xdr:colOff>57150</xdr:colOff>
      <xdr:row>13</xdr:row>
      <xdr:rowOff>114300</xdr:rowOff>
    </xdr:to>
    <xdr:sp>
      <xdr:nvSpPr>
        <xdr:cNvPr id="2" name="Polygon 8"/>
        <xdr:cNvSpPr>
          <a:spLocks/>
        </xdr:cNvSpPr>
      </xdr:nvSpPr>
      <xdr:spPr>
        <a:xfrm>
          <a:off x="276225" y="2295525"/>
          <a:ext cx="57150" cy="666750"/>
        </a:xfrm>
        <a:custGeom>
          <a:pathLst>
            <a:path h="53" w="6">
              <a:moveTo>
                <a:pt x="6" y="0"/>
              </a:moveTo>
              <a:lnTo>
                <a:pt x="0" y="0"/>
              </a:lnTo>
              <a:lnTo>
                <a:pt x="0" y="53"/>
              </a:lnTo>
              <a:lnTo>
                <a:pt x="6" y="5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114300</xdr:rowOff>
    </xdr:from>
    <xdr:to>
      <xdr:col>2</xdr:col>
      <xdr:colOff>57150</xdr:colOff>
      <xdr:row>20</xdr:row>
      <xdr:rowOff>114300</xdr:rowOff>
    </xdr:to>
    <xdr:sp>
      <xdr:nvSpPr>
        <xdr:cNvPr id="3" name="Polygon 9"/>
        <xdr:cNvSpPr>
          <a:spLocks/>
        </xdr:cNvSpPr>
      </xdr:nvSpPr>
      <xdr:spPr>
        <a:xfrm>
          <a:off x="276225" y="3400425"/>
          <a:ext cx="57150" cy="1095375"/>
        </a:xfrm>
        <a:custGeom>
          <a:pathLst>
            <a:path h="71" w="6">
              <a:moveTo>
                <a:pt x="6" y="0"/>
              </a:moveTo>
              <a:lnTo>
                <a:pt x="0" y="0"/>
              </a:lnTo>
              <a:lnTo>
                <a:pt x="0" y="71"/>
              </a:lnTo>
              <a:lnTo>
                <a:pt x="6" y="7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114300</xdr:rowOff>
    </xdr:from>
    <xdr:to>
      <xdr:col>2</xdr:col>
      <xdr:colOff>57150</xdr:colOff>
      <xdr:row>26</xdr:row>
      <xdr:rowOff>123825</xdr:rowOff>
    </xdr:to>
    <xdr:sp>
      <xdr:nvSpPr>
        <xdr:cNvPr id="4" name="Polygon 10"/>
        <xdr:cNvSpPr>
          <a:spLocks/>
        </xdr:cNvSpPr>
      </xdr:nvSpPr>
      <xdr:spPr>
        <a:xfrm>
          <a:off x="276225" y="5372100"/>
          <a:ext cx="57150" cy="447675"/>
        </a:xfrm>
        <a:custGeom>
          <a:pathLst>
            <a:path h="17" w="7">
              <a:moveTo>
                <a:pt x="7" y="0"/>
              </a:moveTo>
              <a:lnTo>
                <a:pt x="0" y="0"/>
              </a:lnTo>
              <a:lnTo>
                <a:pt x="0" y="17"/>
              </a:lnTo>
              <a:lnTo>
                <a:pt x="6" y="1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tabSelected="1" workbookViewId="0" topLeftCell="A1">
      <selection activeCell="B2" sqref="B2"/>
    </sheetView>
  </sheetViews>
  <sheetFormatPr defaultColWidth="9.00390625" defaultRowHeight="17.25" customHeight="1"/>
  <cols>
    <col min="1" max="1" width="1.00390625" style="10" customWidth="1"/>
    <col min="2" max="2" width="2.625" style="10" customWidth="1"/>
    <col min="3" max="3" width="1.00390625" style="10" customWidth="1"/>
    <col min="4" max="4" width="13.375" style="10" customWidth="1"/>
    <col min="5" max="5" width="1.00390625" style="10" customWidth="1"/>
    <col min="6" max="12" width="10.375" style="10" customWidth="1"/>
    <col min="13" max="15" width="10.375" style="9" customWidth="1"/>
    <col min="16" max="17" width="10.375" style="7" customWidth="1"/>
    <col min="18" max="16384" width="9.00390625" style="7" customWidth="1"/>
  </cols>
  <sheetData>
    <row r="1" spans="2:17" ht="17.25" customHeight="1">
      <c r="B1" s="58" t="s">
        <v>53</v>
      </c>
      <c r="C1" s="58"/>
      <c r="D1" s="59"/>
      <c r="E1" s="59"/>
      <c r="F1" s="59"/>
      <c r="G1" s="59"/>
      <c r="H1" s="59"/>
      <c r="I1" s="59"/>
      <c r="J1" s="59"/>
      <c r="K1" s="59"/>
      <c r="L1" s="59"/>
      <c r="M1" s="60"/>
      <c r="N1" s="60"/>
      <c r="O1" s="60"/>
      <c r="P1" s="61"/>
      <c r="Q1" s="61"/>
    </row>
    <row r="2" ht="17.25" customHeight="1">
      <c r="A2" s="12"/>
    </row>
    <row r="3" spans="1:17" ht="17.25" customHeight="1">
      <c r="A3" s="43"/>
      <c r="B3" s="71" t="s">
        <v>17</v>
      </c>
      <c r="C3" s="71"/>
      <c r="D3" s="71"/>
      <c r="E3" s="44"/>
      <c r="F3" s="45" t="s">
        <v>62</v>
      </c>
      <c r="G3" s="46" t="s">
        <v>64</v>
      </c>
      <c r="H3" s="45" t="s">
        <v>65</v>
      </c>
      <c r="I3" s="45" t="s">
        <v>66</v>
      </c>
      <c r="J3" s="45" t="s">
        <v>67</v>
      </c>
      <c r="K3" s="45" t="s">
        <v>68</v>
      </c>
      <c r="L3" s="45" t="s">
        <v>69</v>
      </c>
      <c r="M3" s="45" t="s">
        <v>70</v>
      </c>
      <c r="N3" s="45" t="s">
        <v>71</v>
      </c>
      <c r="O3" s="45" t="s">
        <v>72</v>
      </c>
      <c r="P3" s="45" t="s">
        <v>73</v>
      </c>
      <c r="Q3" s="45" t="s">
        <v>74</v>
      </c>
    </row>
    <row r="4" spans="1:17" ht="17.25" customHeight="1">
      <c r="A4" s="43"/>
      <c r="B4" s="71" t="s">
        <v>46</v>
      </c>
      <c r="C4" s="71"/>
      <c r="D4" s="71"/>
      <c r="E4" s="44"/>
      <c r="F4" s="47">
        <v>2534580</v>
      </c>
      <c r="G4" s="48">
        <v>2549560</v>
      </c>
      <c r="H4" s="47">
        <v>2567847</v>
      </c>
      <c r="I4" s="47">
        <v>2618565</v>
      </c>
      <c r="J4" s="47">
        <v>2617007</v>
      </c>
      <c r="K4" s="47">
        <v>2604773</v>
      </c>
      <c r="L4" s="47">
        <v>2590794</v>
      </c>
      <c r="M4" s="1">
        <v>2570853</v>
      </c>
      <c r="N4" s="1">
        <v>2568310</v>
      </c>
      <c r="O4" s="1">
        <v>2560450</v>
      </c>
      <c r="P4" s="1">
        <v>2535169</v>
      </c>
      <c r="Q4" s="1">
        <v>2506214</v>
      </c>
    </row>
    <row r="5" spans="1:17" ht="17.25" customHeight="1">
      <c r="A5" s="24"/>
      <c r="B5" s="74" t="s">
        <v>47</v>
      </c>
      <c r="C5" s="74"/>
      <c r="D5" s="74"/>
      <c r="E5" s="25"/>
      <c r="F5" s="49">
        <v>4935</v>
      </c>
      <c r="G5" s="50">
        <v>5024</v>
      </c>
      <c r="H5" s="49">
        <v>5092</v>
      </c>
      <c r="I5" s="49">
        <v>5179</v>
      </c>
      <c r="J5" s="49">
        <v>5160</v>
      </c>
      <c r="K5" s="49">
        <v>5113</v>
      </c>
      <c r="L5" s="49">
        <v>5032</v>
      </c>
      <c r="M5" s="2">
        <v>5063</v>
      </c>
      <c r="N5" s="2">
        <v>5034</v>
      </c>
      <c r="O5" s="2">
        <v>5001</v>
      </c>
      <c r="P5" s="2">
        <v>4987</v>
      </c>
      <c r="Q5" s="2">
        <v>4959</v>
      </c>
    </row>
    <row r="6" spans="1:17" ht="17.25" customHeight="1">
      <c r="A6" s="28"/>
      <c r="B6" s="75" t="s">
        <v>0</v>
      </c>
      <c r="C6" s="29"/>
      <c r="D6" s="15" t="s">
        <v>23</v>
      </c>
      <c r="E6" s="30"/>
      <c r="F6" s="51">
        <v>1908</v>
      </c>
      <c r="G6" s="52">
        <v>1938</v>
      </c>
      <c r="H6" s="51">
        <v>1984</v>
      </c>
      <c r="I6" s="51">
        <v>2024</v>
      </c>
      <c r="J6" s="51">
        <v>1976</v>
      </c>
      <c r="K6" s="51">
        <v>1920</v>
      </c>
      <c r="L6" s="51">
        <v>1822</v>
      </c>
      <c r="M6" s="5">
        <v>1860</v>
      </c>
      <c r="N6" s="5">
        <v>1839</v>
      </c>
      <c r="O6" s="5">
        <v>1815</v>
      </c>
      <c r="P6" s="5">
        <v>1761</v>
      </c>
      <c r="Q6" s="5">
        <v>1750</v>
      </c>
    </row>
    <row r="7" spans="1:17" ht="17.25" customHeight="1">
      <c r="A7" s="28"/>
      <c r="B7" s="75"/>
      <c r="C7" s="29"/>
      <c r="D7" s="15" t="s">
        <v>54</v>
      </c>
      <c r="E7" s="30"/>
      <c r="F7" s="53">
        <v>370</v>
      </c>
      <c r="G7" s="54">
        <v>383</v>
      </c>
      <c r="H7" s="53">
        <v>379</v>
      </c>
      <c r="I7" s="53">
        <v>396</v>
      </c>
      <c r="J7" s="53">
        <v>405</v>
      </c>
      <c r="K7" s="53">
        <v>404</v>
      </c>
      <c r="L7" s="53">
        <v>401</v>
      </c>
      <c r="M7" s="5">
        <v>397</v>
      </c>
      <c r="N7" s="5">
        <v>387</v>
      </c>
      <c r="O7" s="5">
        <v>384</v>
      </c>
      <c r="P7" s="5">
        <v>392</v>
      </c>
      <c r="Q7" s="5">
        <v>401</v>
      </c>
    </row>
    <row r="8" spans="1:17" ht="17.25" customHeight="1">
      <c r="A8" s="17"/>
      <c r="B8" s="76"/>
      <c r="C8" s="33"/>
      <c r="D8" s="18" t="s">
        <v>24</v>
      </c>
      <c r="E8" s="19"/>
      <c r="F8" s="55">
        <v>2657</v>
      </c>
      <c r="G8" s="56">
        <v>2703</v>
      </c>
      <c r="H8" s="55">
        <v>2729</v>
      </c>
      <c r="I8" s="55">
        <v>2759</v>
      </c>
      <c r="J8" s="55">
        <v>2779</v>
      </c>
      <c r="K8" s="55">
        <v>2789</v>
      </c>
      <c r="L8" s="55">
        <v>2809</v>
      </c>
      <c r="M8" s="6">
        <v>2806</v>
      </c>
      <c r="N8" s="6">
        <v>2808</v>
      </c>
      <c r="O8" s="6">
        <v>2802</v>
      </c>
      <c r="P8" s="6">
        <v>2834</v>
      </c>
      <c r="Q8" s="6">
        <v>2808</v>
      </c>
    </row>
    <row r="9" spans="1:17" ht="17.25" customHeight="1">
      <c r="A9" s="24"/>
      <c r="B9" s="74" t="s">
        <v>25</v>
      </c>
      <c r="C9" s="74"/>
      <c r="D9" s="77"/>
      <c r="E9" s="57"/>
      <c r="F9" s="49">
        <v>104046</v>
      </c>
      <c r="G9" s="50">
        <v>102854</v>
      </c>
      <c r="H9" s="49">
        <v>101494</v>
      </c>
      <c r="I9" s="49">
        <v>99176</v>
      </c>
      <c r="J9" s="49">
        <v>97267</v>
      </c>
      <c r="K9" s="49">
        <v>94908</v>
      </c>
      <c r="L9" s="51">
        <v>92744</v>
      </c>
      <c r="M9" s="3">
        <v>90343</v>
      </c>
      <c r="N9" s="3">
        <v>87927</v>
      </c>
      <c r="O9" s="3">
        <v>86818</v>
      </c>
      <c r="P9" s="3">
        <v>85566</v>
      </c>
      <c r="Q9" s="3">
        <v>84411</v>
      </c>
    </row>
    <row r="10" spans="1:17" ht="17.25" customHeight="1">
      <c r="A10" s="28"/>
      <c r="B10" s="75" t="s">
        <v>0</v>
      </c>
      <c r="C10" s="29"/>
      <c r="D10" s="15" t="s">
        <v>26</v>
      </c>
      <c r="E10" s="37"/>
      <c r="F10" s="51">
        <v>7769</v>
      </c>
      <c r="G10" s="52">
        <v>7944</v>
      </c>
      <c r="H10" s="51">
        <v>8110</v>
      </c>
      <c r="I10" s="51">
        <v>8220</v>
      </c>
      <c r="J10" s="51">
        <v>8363</v>
      </c>
      <c r="K10" s="51">
        <v>8518</v>
      </c>
      <c r="L10" s="51">
        <v>8686</v>
      </c>
      <c r="M10" s="5">
        <v>8811</v>
      </c>
      <c r="N10" s="5">
        <v>8990</v>
      </c>
      <c r="O10" s="5">
        <v>9180</v>
      </c>
      <c r="P10" s="5">
        <v>9442</v>
      </c>
      <c r="Q10" s="5">
        <v>9603</v>
      </c>
    </row>
    <row r="11" spans="1:17" ht="17.25" customHeight="1">
      <c r="A11" s="28"/>
      <c r="B11" s="75"/>
      <c r="C11" s="29"/>
      <c r="D11" s="15" t="s">
        <v>27</v>
      </c>
      <c r="E11" s="37"/>
      <c r="F11" s="51">
        <v>68982</v>
      </c>
      <c r="G11" s="52">
        <v>67891</v>
      </c>
      <c r="H11" s="51">
        <v>66766</v>
      </c>
      <c r="I11" s="51">
        <v>64831</v>
      </c>
      <c r="J11" s="51">
        <v>63388</v>
      </c>
      <c r="K11" s="51">
        <v>61583</v>
      </c>
      <c r="L11" s="51">
        <v>59754</v>
      </c>
      <c r="M11" s="5">
        <v>58003</v>
      </c>
      <c r="N11" s="5">
        <v>55567</v>
      </c>
      <c r="O11" s="5">
        <v>54107</v>
      </c>
      <c r="P11" s="5">
        <v>52295</v>
      </c>
      <c r="Q11" s="5">
        <v>50846</v>
      </c>
    </row>
    <row r="12" spans="1:17" ht="17.25" customHeight="1">
      <c r="A12" s="28"/>
      <c r="B12" s="75"/>
      <c r="C12" s="29"/>
      <c r="D12" s="15" t="s">
        <v>28</v>
      </c>
      <c r="E12" s="37"/>
      <c r="F12" s="51">
        <v>25324</v>
      </c>
      <c r="G12" s="52">
        <v>25150</v>
      </c>
      <c r="H12" s="51">
        <v>24778</v>
      </c>
      <c r="I12" s="51">
        <v>24354</v>
      </c>
      <c r="J12" s="51">
        <v>23883</v>
      </c>
      <c r="K12" s="51">
        <v>23268</v>
      </c>
      <c r="L12" s="51">
        <v>22931</v>
      </c>
      <c r="M12" s="5">
        <v>22475</v>
      </c>
      <c r="N12" s="5">
        <v>22396</v>
      </c>
      <c r="O12" s="5">
        <v>22590</v>
      </c>
      <c r="P12" s="5">
        <v>22900</v>
      </c>
      <c r="Q12" s="5">
        <v>23050</v>
      </c>
    </row>
    <row r="13" spans="1:17" ht="17.25" customHeight="1">
      <c r="A13" s="17"/>
      <c r="B13" s="76"/>
      <c r="C13" s="33"/>
      <c r="D13" s="18" t="s">
        <v>29</v>
      </c>
      <c r="E13" s="38"/>
      <c r="F13" s="55">
        <v>1971</v>
      </c>
      <c r="G13" s="56">
        <v>1869</v>
      </c>
      <c r="H13" s="55">
        <v>1840</v>
      </c>
      <c r="I13" s="55">
        <v>1771</v>
      </c>
      <c r="J13" s="55">
        <v>1633</v>
      </c>
      <c r="K13" s="55">
        <v>1539</v>
      </c>
      <c r="L13" s="55">
        <v>1373</v>
      </c>
      <c r="M13" s="6">
        <v>1054</v>
      </c>
      <c r="N13" s="6">
        <v>974</v>
      </c>
      <c r="O13" s="6">
        <v>941</v>
      </c>
      <c r="P13" s="6">
        <v>929</v>
      </c>
      <c r="Q13" s="6">
        <v>912</v>
      </c>
    </row>
    <row r="14" spans="1:17" ht="17.25" customHeight="1">
      <c r="A14" s="24"/>
      <c r="B14" s="74" t="s">
        <v>30</v>
      </c>
      <c r="C14" s="74"/>
      <c r="D14" s="74"/>
      <c r="E14" s="25"/>
      <c r="F14" s="49">
        <v>26395</v>
      </c>
      <c r="G14" s="50">
        <v>26744</v>
      </c>
      <c r="H14" s="49">
        <v>26870</v>
      </c>
      <c r="I14" s="49">
        <v>26732</v>
      </c>
      <c r="J14" s="49">
        <v>26827</v>
      </c>
      <c r="K14" s="49">
        <v>26706</v>
      </c>
      <c r="L14" s="49">
        <v>26831</v>
      </c>
      <c r="M14" s="3">
        <v>27074</v>
      </c>
      <c r="N14" s="3">
        <v>27674</v>
      </c>
      <c r="O14" s="3">
        <v>28753</v>
      </c>
      <c r="P14" s="3">
        <v>28792</v>
      </c>
      <c r="Q14" s="3">
        <v>28523</v>
      </c>
    </row>
    <row r="15" spans="1:17" ht="17.25" customHeight="1">
      <c r="A15" s="28"/>
      <c r="B15" s="75" t="s">
        <v>0</v>
      </c>
      <c r="C15" s="29"/>
      <c r="D15" s="15" t="s">
        <v>55</v>
      </c>
      <c r="E15" s="30"/>
      <c r="F15" s="51">
        <v>9020</v>
      </c>
      <c r="G15" s="52">
        <v>8790</v>
      </c>
      <c r="H15" s="51">
        <v>8422</v>
      </c>
      <c r="I15" s="51">
        <v>8117</v>
      </c>
      <c r="J15" s="51">
        <v>7851</v>
      </c>
      <c r="K15" s="51">
        <v>7516</v>
      </c>
      <c r="L15" s="51">
        <v>7324</v>
      </c>
      <c r="M15" s="5">
        <v>7130</v>
      </c>
      <c r="N15" s="5">
        <v>6653</v>
      </c>
      <c r="O15" s="5">
        <v>6326</v>
      </c>
      <c r="P15" s="5">
        <v>6009</v>
      </c>
      <c r="Q15" s="5">
        <v>5734</v>
      </c>
    </row>
    <row r="16" spans="1:17" ht="17.25" customHeight="1">
      <c r="A16" s="28"/>
      <c r="B16" s="75"/>
      <c r="C16" s="29"/>
      <c r="D16" s="15" t="s">
        <v>56</v>
      </c>
      <c r="E16" s="30"/>
      <c r="F16" s="51">
        <v>1330</v>
      </c>
      <c r="G16" s="52">
        <v>1328</v>
      </c>
      <c r="H16" s="51">
        <v>1320</v>
      </c>
      <c r="I16" s="51">
        <v>1329</v>
      </c>
      <c r="J16" s="51">
        <v>1343</v>
      </c>
      <c r="K16" s="51">
        <v>1343</v>
      </c>
      <c r="L16" s="51">
        <v>1346</v>
      </c>
      <c r="M16" s="5">
        <v>1343</v>
      </c>
      <c r="N16" s="5">
        <v>1364</v>
      </c>
      <c r="O16" s="5">
        <v>1340</v>
      </c>
      <c r="P16" s="5">
        <v>1367</v>
      </c>
      <c r="Q16" s="5">
        <v>1406</v>
      </c>
    </row>
    <row r="17" spans="1:17" ht="17.25" customHeight="1">
      <c r="A17" s="28"/>
      <c r="B17" s="75"/>
      <c r="C17" s="29"/>
      <c r="D17" s="15" t="s">
        <v>32</v>
      </c>
      <c r="E17" s="30"/>
      <c r="F17" s="53">
        <v>1764</v>
      </c>
      <c r="G17" s="52">
        <v>1911</v>
      </c>
      <c r="H17" s="51">
        <v>2010</v>
      </c>
      <c r="I17" s="51">
        <v>2041</v>
      </c>
      <c r="J17" s="51">
        <v>2086</v>
      </c>
      <c r="K17" s="51">
        <v>2167</v>
      </c>
      <c r="L17" s="51">
        <v>2291</v>
      </c>
      <c r="M17" s="5">
        <v>2287</v>
      </c>
      <c r="N17" s="5">
        <v>2396</v>
      </c>
      <c r="O17" s="5">
        <v>2359</v>
      </c>
      <c r="P17" s="5">
        <v>2331</v>
      </c>
      <c r="Q17" s="5">
        <v>2340</v>
      </c>
    </row>
    <row r="18" spans="1:17" ht="17.25" customHeight="1">
      <c r="A18" s="28"/>
      <c r="B18" s="75"/>
      <c r="C18" s="29"/>
      <c r="D18" s="15" t="s">
        <v>33</v>
      </c>
      <c r="E18" s="30"/>
      <c r="F18" s="51">
        <v>2742</v>
      </c>
      <c r="G18" s="52">
        <v>2671</v>
      </c>
      <c r="H18" s="51">
        <v>2583</v>
      </c>
      <c r="I18" s="51">
        <v>2433</v>
      </c>
      <c r="J18" s="51">
        <v>2362</v>
      </c>
      <c r="K18" s="51">
        <v>2181</v>
      </c>
      <c r="L18" s="51">
        <v>2140</v>
      </c>
      <c r="M18" s="5">
        <v>2169</v>
      </c>
      <c r="N18" s="5">
        <v>2070</v>
      </c>
      <c r="O18" s="5">
        <v>2299</v>
      </c>
      <c r="P18" s="5">
        <v>2334</v>
      </c>
      <c r="Q18" s="5">
        <v>2276</v>
      </c>
    </row>
    <row r="19" spans="1:17" ht="17.25" customHeight="1">
      <c r="A19" s="28"/>
      <c r="B19" s="75"/>
      <c r="C19" s="29"/>
      <c r="D19" s="15" t="s">
        <v>12</v>
      </c>
      <c r="E19" s="30"/>
      <c r="F19" s="5" t="s">
        <v>18</v>
      </c>
      <c r="G19" s="39" t="s">
        <v>48</v>
      </c>
      <c r="H19" s="5" t="s">
        <v>48</v>
      </c>
      <c r="I19" s="5" t="s">
        <v>48</v>
      </c>
      <c r="J19" s="5" t="s">
        <v>48</v>
      </c>
      <c r="K19" s="5" t="s">
        <v>48</v>
      </c>
      <c r="L19" s="5" t="s">
        <v>48</v>
      </c>
      <c r="M19" s="5" t="s">
        <v>48</v>
      </c>
      <c r="N19" s="5">
        <v>2650</v>
      </c>
      <c r="O19" s="5">
        <v>2958</v>
      </c>
      <c r="P19" s="5">
        <v>3090</v>
      </c>
      <c r="Q19" s="5">
        <v>3241</v>
      </c>
    </row>
    <row r="20" spans="1:17" ht="17.25" customHeight="1">
      <c r="A20" s="17"/>
      <c r="B20" s="76"/>
      <c r="C20" s="33"/>
      <c r="D20" s="18" t="s">
        <v>19</v>
      </c>
      <c r="E20" s="19"/>
      <c r="F20" s="55">
        <v>11539</v>
      </c>
      <c r="G20" s="56">
        <v>12044</v>
      </c>
      <c r="H20" s="55">
        <v>12535</v>
      </c>
      <c r="I20" s="55">
        <v>12812</v>
      </c>
      <c r="J20" s="55">
        <v>13185</v>
      </c>
      <c r="K20" s="55">
        <v>13499</v>
      </c>
      <c r="L20" s="55">
        <v>13730</v>
      </c>
      <c r="M20" s="6">
        <v>14145</v>
      </c>
      <c r="N20" s="6">
        <v>12541</v>
      </c>
      <c r="O20" s="6">
        <v>13471</v>
      </c>
      <c r="P20" s="6">
        <v>13661</v>
      </c>
      <c r="Q20" s="6">
        <v>13526</v>
      </c>
    </row>
    <row r="21" spans="1:17" ht="17.25" customHeight="1">
      <c r="A21" s="24"/>
      <c r="B21" s="74" t="s">
        <v>49</v>
      </c>
      <c r="C21" s="74"/>
      <c r="D21" s="74"/>
      <c r="E21" s="25"/>
      <c r="F21" s="49">
        <v>142809</v>
      </c>
      <c r="G21" s="50">
        <v>142786</v>
      </c>
      <c r="H21" s="49">
        <v>141321</v>
      </c>
      <c r="I21" s="49">
        <v>140911</v>
      </c>
      <c r="J21" s="49">
        <v>140599</v>
      </c>
      <c r="K21" s="49">
        <v>140374</v>
      </c>
      <c r="L21" s="49">
        <v>140130</v>
      </c>
      <c r="M21" s="3">
        <v>139548</v>
      </c>
      <c r="N21" s="3">
        <v>138855</v>
      </c>
      <c r="O21" s="3">
        <v>137292</v>
      </c>
      <c r="P21" s="3">
        <v>136768</v>
      </c>
      <c r="Q21" s="3">
        <v>135615</v>
      </c>
    </row>
    <row r="22" spans="1:17" ht="17.25" customHeight="1">
      <c r="A22" s="17"/>
      <c r="B22" s="73" t="s">
        <v>50</v>
      </c>
      <c r="C22" s="73"/>
      <c r="D22" s="73"/>
      <c r="E22" s="19"/>
      <c r="F22" s="55">
        <v>198889</v>
      </c>
      <c r="G22" s="56">
        <v>201379</v>
      </c>
      <c r="H22" s="55">
        <v>200682</v>
      </c>
      <c r="I22" s="55">
        <v>202434</v>
      </c>
      <c r="J22" s="55">
        <v>205204</v>
      </c>
      <c r="K22" s="55">
        <v>208311</v>
      </c>
      <c r="L22" s="55">
        <v>210795</v>
      </c>
      <c r="M22" s="6">
        <v>213313</v>
      </c>
      <c r="N22" s="6">
        <v>215719</v>
      </c>
      <c r="O22" s="6">
        <v>217769</v>
      </c>
      <c r="P22" s="6">
        <v>219573</v>
      </c>
      <c r="Q22" s="6">
        <v>221394</v>
      </c>
    </row>
    <row r="23" spans="1:17" ht="17.25" customHeight="1">
      <c r="A23" s="24"/>
      <c r="B23" s="74" t="s">
        <v>51</v>
      </c>
      <c r="C23" s="74"/>
      <c r="D23" s="74"/>
      <c r="E23" s="25"/>
      <c r="F23" s="49">
        <v>164225</v>
      </c>
      <c r="G23" s="50">
        <v>163999</v>
      </c>
      <c r="H23" s="49">
        <v>163027</v>
      </c>
      <c r="I23" s="49">
        <v>162347</v>
      </c>
      <c r="J23" s="49">
        <v>159801</v>
      </c>
      <c r="K23" s="49">
        <v>157112</v>
      </c>
      <c r="L23" s="49">
        <v>155109</v>
      </c>
      <c r="M23" s="3">
        <v>150753</v>
      </c>
      <c r="N23" s="3">
        <v>147395</v>
      </c>
      <c r="O23" s="3">
        <v>143989</v>
      </c>
      <c r="P23" s="3">
        <v>141190</v>
      </c>
      <c r="Q23" s="3">
        <v>137097</v>
      </c>
    </row>
    <row r="24" spans="1:17" ht="17.25" customHeight="1">
      <c r="A24" s="28"/>
      <c r="B24" s="75" t="s">
        <v>0</v>
      </c>
      <c r="C24" s="29"/>
      <c r="D24" s="15" t="s">
        <v>60</v>
      </c>
      <c r="E24" s="16"/>
      <c r="F24" s="51">
        <v>49215</v>
      </c>
      <c r="G24" s="52">
        <v>48103</v>
      </c>
      <c r="H24" s="51">
        <v>47324</v>
      </c>
      <c r="I24" s="51">
        <v>46595</v>
      </c>
      <c r="J24" s="51">
        <v>45848</v>
      </c>
      <c r="K24" s="51">
        <v>44505</v>
      </c>
      <c r="L24" s="51">
        <v>44041</v>
      </c>
      <c r="M24" s="4">
        <v>42664</v>
      </c>
      <c r="N24" s="4">
        <v>41998</v>
      </c>
      <c r="O24" s="4">
        <v>40638</v>
      </c>
      <c r="P24" s="4">
        <v>39632</v>
      </c>
      <c r="Q24" s="4">
        <v>38165</v>
      </c>
    </row>
    <row r="25" spans="1:17" ht="17.25" customHeight="1">
      <c r="A25" s="28"/>
      <c r="B25" s="75"/>
      <c r="C25" s="29"/>
      <c r="D25" s="15" t="s">
        <v>39</v>
      </c>
      <c r="E25" s="16"/>
      <c r="F25" s="51">
        <v>115010</v>
      </c>
      <c r="G25" s="52">
        <v>115896</v>
      </c>
      <c r="H25" s="51">
        <v>115703</v>
      </c>
      <c r="I25" s="51">
        <v>115752</v>
      </c>
      <c r="J25" s="51">
        <v>113953</v>
      </c>
      <c r="K25" s="51">
        <v>112607</v>
      </c>
      <c r="L25" s="51">
        <v>111068</v>
      </c>
      <c r="M25" s="5">
        <v>108089</v>
      </c>
      <c r="N25" s="5">
        <v>105134</v>
      </c>
      <c r="O25" s="5">
        <v>103061</v>
      </c>
      <c r="P25" s="5">
        <v>101191</v>
      </c>
      <c r="Q25" s="5">
        <v>98586</v>
      </c>
    </row>
    <row r="26" spans="1:17" ht="17.25" customHeight="1">
      <c r="A26" s="17"/>
      <c r="B26" s="76"/>
      <c r="C26" s="33"/>
      <c r="D26" s="18" t="s">
        <v>13</v>
      </c>
      <c r="E26" s="41"/>
      <c r="F26" s="5" t="s">
        <v>18</v>
      </c>
      <c r="G26" s="39" t="s">
        <v>40</v>
      </c>
      <c r="H26" s="5" t="s">
        <v>40</v>
      </c>
      <c r="I26" s="5" t="s">
        <v>40</v>
      </c>
      <c r="J26" s="5" t="s">
        <v>40</v>
      </c>
      <c r="K26" s="5" t="s">
        <v>40</v>
      </c>
      <c r="L26" s="5" t="s">
        <v>40</v>
      </c>
      <c r="M26" s="5" t="s">
        <v>40</v>
      </c>
      <c r="N26" s="5">
        <v>263</v>
      </c>
      <c r="O26" s="5">
        <v>290</v>
      </c>
      <c r="P26" s="5">
        <v>367</v>
      </c>
      <c r="Q26" s="5">
        <v>346</v>
      </c>
    </row>
    <row r="27" spans="1:17" ht="17.25" customHeight="1">
      <c r="A27" s="24"/>
      <c r="B27" s="74" t="s">
        <v>41</v>
      </c>
      <c r="C27" s="74"/>
      <c r="D27" s="74"/>
      <c r="E27" s="25"/>
      <c r="F27" s="49">
        <v>1475160</v>
      </c>
      <c r="G27" s="50">
        <v>1485701</v>
      </c>
      <c r="H27" s="49">
        <v>1502891</v>
      </c>
      <c r="I27" s="49">
        <v>1544720</v>
      </c>
      <c r="J27" s="49">
        <v>1546154</v>
      </c>
      <c r="K27" s="49">
        <v>1537720</v>
      </c>
      <c r="L27" s="49">
        <v>1526198</v>
      </c>
      <c r="M27" s="3">
        <v>1506751</v>
      </c>
      <c r="N27" s="3">
        <v>1503459</v>
      </c>
      <c r="O27" s="3">
        <v>1496480</v>
      </c>
      <c r="P27" s="3">
        <v>1479218</v>
      </c>
      <c r="Q27" s="3">
        <v>1457371</v>
      </c>
    </row>
    <row r="28" spans="1:17" ht="17.25" customHeight="1">
      <c r="A28" s="28"/>
      <c r="B28" s="72" t="s">
        <v>42</v>
      </c>
      <c r="C28" s="72"/>
      <c r="D28" s="72"/>
      <c r="E28" s="30"/>
      <c r="F28" s="51">
        <v>240152</v>
      </c>
      <c r="G28" s="52">
        <v>245868</v>
      </c>
      <c r="H28" s="51">
        <v>252134</v>
      </c>
      <c r="I28" s="51">
        <v>263940</v>
      </c>
      <c r="J28" s="51">
        <v>267671</v>
      </c>
      <c r="K28" s="51">
        <v>271536</v>
      </c>
      <c r="L28" s="51">
        <v>275202</v>
      </c>
      <c r="M28" s="5">
        <v>282853</v>
      </c>
      <c r="N28" s="5">
        <v>289088</v>
      </c>
      <c r="O28" s="5">
        <v>293402</v>
      </c>
      <c r="P28" s="5">
        <v>291587</v>
      </c>
      <c r="Q28" s="5">
        <v>292889</v>
      </c>
    </row>
    <row r="29" spans="1:17" ht="17.25" customHeight="1">
      <c r="A29" s="28"/>
      <c r="B29" s="72" t="s">
        <v>43</v>
      </c>
      <c r="C29" s="72"/>
      <c r="D29" s="72"/>
      <c r="E29" s="30"/>
      <c r="F29" s="51">
        <v>174403</v>
      </c>
      <c r="G29" s="52">
        <v>171734</v>
      </c>
      <c r="H29" s="51">
        <v>170922</v>
      </c>
      <c r="I29" s="51">
        <v>169766</v>
      </c>
      <c r="J29" s="51">
        <v>165101</v>
      </c>
      <c r="K29" s="51">
        <v>159919</v>
      </c>
      <c r="L29" s="51">
        <v>155791</v>
      </c>
      <c r="M29" s="5">
        <v>152317</v>
      </c>
      <c r="N29" s="5">
        <v>150397</v>
      </c>
      <c r="O29" s="5">
        <v>148324</v>
      </c>
      <c r="P29" s="5">
        <v>144981</v>
      </c>
      <c r="Q29" s="5">
        <v>141571</v>
      </c>
    </row>
    <row r="30" spans="1:17" ht="17.25" customHeight="1">
      <c r="A30" s="17"/>
      <c r="B30" s="73" t="s">
        <v>44</v>
      </c>
      <c r="C30" s="73"/>
      <c r="D30" s="73"/>
      <c r="E30" s="19"/>
      <c r="F30" s="55">
        <v>3566</v>
      </c>
      <c r="G30" s="56">
        <v>3471</v>
      </c>
      <c r="H30" s="55">
        <v>3414</v>
      </c>
      <c r="I30" s="55">
        <v>3360</v>
      </c>
      <c r="J30" s="55">
        <v>3223</v>
      </c>
      <c r="K30" s="55">
        <v>3074</v>
      </c>
      <c r="L30" s="55">
        <v>2962</v>
      </c>
      <c r="M30" s="6">
        <v>2838</v>
      </c>
      <c r="N30" s="6">
        <v>2762</v>
      </c>
      <c r="O30" s="6">
        <v>2622</v>
      </c>
      <c r="P30" s="6">
        <v>2507</v>
      </c>
      <c r="Q30" s="6">
        <v>2384</v>
      </c>
    </row>
    <row r="31" spans="2:12" ht="4.5" customHeight="1">
      <c r="B31" s="7"/>
      <c r="C31" s="7"/>
      <c r="D31" s="7"/>
      <c r="E31" s="7"/>
      <c r="F31" s="42"/>
      <c r="G31" s="42"/>
      <c r="H31" s="42"/>
      <c r="I31" s="42"/>
      <c r="J31" s="42"/>
      <c r="K31" s="42"/>
      <c r="L31" s="42"/>
    </row>
    <row r="32" spans="2:12" ht="17.25" customHeight="1">
      <c r="B32" s="12" t="s">
        <v>45</v>
      </c>
      <c r="C32" s="42"/>
      <c r="E32" s="42"/>
      <c r="F32" s="42"/>
      <c r="G32" s="42"/>
      <c r="H32" s="42"/>
      <c r="I32" s="42"/>
      <c r="J32" s="42"/>
      <c r="K32" s="42"/>
      <c r="L32" s="42"/>
    </row>
    <row r="33" spans="2:12" ht="17.25" customHeight="1">
      <c r="B33" s="42"/>
      <c r="C33" s="42"/>
      <c r="E33" s="42"/>
      <c r="F33" s="42"/>
      <c r="G33" s="42"/>
      <c r="H33" s="42"/>
      <c r="I33" s="42"/>
      <c r="J33" s="42"/>
      <c r="K33" s="42"/>
      <c r="L33" s="42"/>
    </row>
  </sheetData>
  <mergeCells count="16">
    <mergeCell ref="B10:B13"/>
    <mergeCell ref="B21:D21"/>
    <mergeCell ref="B4:D4"/>
    <mergeCell ref="B5:D5"/>
    <mergeCell ref="B6:B8"/>
    <mergeCell ref="B14:D14"/>
    <mergeCell ref="B3:D3"/>
    <mergeCell ref="B28:D28"/>
    <mergeCell ref="B29:D29"/>
    <mergeCell ref="B30:D30"/>
    <mergeCell ref="B22:D22"/>
    <mergeCell ref="B23:D23"/>
    <mergeCell ref="B24:B26"/>
    <mergeCell ref="B27:D27"/>
    <mergeCell ref="B15:B20"/>
    <mergeCell ref="B9:D9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workbookViewId="0" topLeftCell="A1">
      <selection activeCell="B2" sqref="B2"/>
    </sheetView>
  </sheetViews>
  <sheetFormatPr defaultColWidth="9.00390625" defaultRowHeight="13.5" customHeight="1"/>
  <cols>
    <col min="1" max="1" width="1.00390625" style="10" customWidth="1"/>
    <col min="2" max="2" width="2.625" style="10" customWidth="1"/>
    <col min="3" max="3" width="1.00390625" style="10" customWidth="1"/>
    <col min="4" max="4" width="13.375" style="10" customWidth="1"/>
    <col min="5" max="5" width="1.00390625" style="10" customWidth="1"/>
    <col min="6" max="6" width="8.25390625" style="7" bestFit="1" customWidth="1"/>
    <col min="7" max="15" width="6.625" style="10" customWidth="1"/>
    <col min="16" max="24" width="6.625" style="7" customWidth="1"/>
    <col min="25" max="16384" width="9.00390625" style="7" customWidth="1"/>
  </cols>
  <sheetData>
    <row r="1" spans="2:24" ht="17.25" customHeight="1">
      <c r="B1" s="58" t="s">
        <v>52</v>
      </c>
      <c r="C1" s="58"/>
      <c r="D1" s="59"/>
      <c r="E1" s="59"/>
      <c r="F1" s="59"/>
      <c r="G1" s="59"/>
      <c r="H1" s="59"/>
      <c r="I1" s="59"/>
      <c r="J1" s="59"/>
      <c r="K1" s="59"/>
      <c r="L1" s="59"/>
      <c r="M1" s="60"/>
      <c r="N1" s="60"/>
      <c r="O1" s="60"/>
      <c r="P1" s="61"/>
      <c r="Q1" s="61"/>
      <c r="R1" s="61"/>
      <c r="S1" s="61"/>
      <c r="T1" s="61"/>
      <c r="U1" s="61"/>
      <c r="V1" s="61"/>
      <c r="W1" s="61"/>
      <c r="X1" s="61"/>
    </row>
    <row r="2" spans="2:15" ht="17.25" customHeight="1">
      <c r="B2" s="11"/>
      <c r="C2" s="11"/>
      <c r="F2" s="10"/>
      <c r="M2" s="9"/>
      <c r="N2" s="9"/>
      <c r="O2" s="9"/>
    </row>
    <row r="3" spans="1:24" ht="17.25" customHeight="1">
      <c r="A3" s="13"/>
      <c r="B3" s="74" t="s">
        <v>16</v>
      </c>
      <c r="C3" s="74"/>
      <c r="D3" s="74"/>
      <c r="E3" s="14"/>
      <c r="F3" s="78" t="s">
        <v>11</v>
      </c>
      <c r="G3" s="79"/>
      <c r="H3" s="79"/>
      <c r="I3" s="79"/>
      <c r="J3" s="79"/>
      <c r="K3" s="79"/>
      <c r="L3" s="79"/>
      <c r="M3" s="79"/>
      <c r="N3" s="65"/>
      <c r="O3" s="62"/>
      <c r="P3" s="80"/>
      <c r="Q3" s="81"/>
      <c r="R3" s="81"/>
      <c r="S3" s="81"/>
      <c r="T3" s="81"/>
      <c r="U3" s="81"/>
      <c r="V3" s="81"/>
      <c r="W3" s="82"/>
      <c r="X3" s="83"/>
    </row>
    <row r="4" spans="1:24" s="8" customFormat="1" ht="17.25" customHeight="1">
      <c r="A4" s="17"/>
      <c r="B4" s="73"/>
      <c r="C4" s="73"/>
      <c r="D4" s="73"/>
      <c r="E4" s="19"/>
      <c r="F4" s="66" t="s">
        <v>62</v>
      </c>
      <c r="G4" s="21" t="s">
        <v>7</v>
      </c>
      <c r="H4" s="20" t="s">
        <v>1</v>
      </c>
      <c r="I4" s="20" t="s">
        <v>8</v>
      </c>
      <c r="J4" s="20" t="s">
        <v>9</v>
      </c>
      <c r="K4" s="20" t="s">
        <v>10</v>
      </c>
      <c r="L4" s="20" t="s">
        <v>15</v>
      </c>
      <c r="M4" s="20" t="s">
        <v>20</v>
      </c>
      <c r="N4" s="21" t="s">
        <v>57</v>
      </c>
      <c r="O4" s="21" t="s">
        <v>61</v>
      </c>
      <c r="P4" s="20" t="s">
        <v>2</v>
      </c>
      <c r="Q4" s="20" t="s">
        <v>3</v>
      </c>
      <c r="R4" s="20" t="s">
        <v>4</v>
      </c>
      <c r="S4" s="20" t="s">
        <v>5</v>
      </c>
      <c r="T4" s="20" t="s">
        <v>6</v>
      </c>
      <c r="U4" s="20" t="s">
        <v>14</v>
      </c>
      <c r="V4" s="20" t="s">
        <v>58</v>
      </c>
      <c r="W4" s="20" t="s">
        <v>59</v>
      </c>
      <c r="X4" s="20" t="s">
        <v>63</v>
      </c>
    </row>
    <row r="5" spans="1:24" s="8" customFormat="1" ht="17.25" customHeight="1">
      <c r="A5" s="17"/>
      <c r="B5" s="71" t="s">
        <v>21</v>
      </c>
      <c r="C5" s="71"/>
      <c r="D5" s="71"/>
      <c r="E5" s="19"/>
      <c r="F5" s="67">
        <v>100</v>
      </c>
      <c r="G5" s="22">
        <f>+'実数'!I4/'実数'!$F4*100</f>
        <v>103.31356674478612</v>
      </c>
      <c r="H5" s="22">
        <f>+'実数'!J4/'実数'!$F4*100</f>
        <v>103.25209699437383</v>
      </c>
      <c r="I5" s="22">
        <f>+'実数'!K4/'実数'!$F4*100</f>
        <v>102.76941347284362</v>
      </c>
      <c r="J5" s="22">
        <f>+'実数'!L4/'実数'!$F4*100</f>
        <v>102.21788225268091</v>
      </c>
      <c r="K5" s="22">
        <f>+'実数'!M4/'実数'!$F4*100</f>
        <v>101.4311246833795</v>
      </c>
      <c r="L5" s="22">
        <f>+'実数'!N4/'実数'!$F4*100</f>
        <v>101.33079247843824</v>
      </c>
      <c r="M5" s="22">
        <f>+'実数'!O4/'実数'!$F4*100</f>
        <v>101.02068192757774</v>
      </c>
      <c r="N5" s="22">
        <f>+'実数'!P4/'実数'!$F4*100</f>
        <v>100.02323856418025</v>
      </c>
      <c r="O5" s="22">
        <f>+'実数'!Q4/'実数'!$F4*100</f>
        <v>98.88084021810319</v>
      </c>
      <c r="P5" s="23">
        <f>('実数'!I4-'実数'!H4)/'実数'!H4*100</f>
        <v>1.9751176764036174</v>
      </c>
      <c r="Q5" s="23">
        <f>('実数'!J4-'実数'!I4)/'実数'!I4*100</f>
        <v>-0.05949823662960438</v>
      </c>
      <c r="R5" s="23">
        <f>('実数'!K4-'実数'!J4)/'実数'!J4*100</f>
        <v>-0.4674805990201784</v>
      </c>
      <c r="S5" s="23">
        <f>('実数'!L4-'実数'!K4)/'実数'!K4*100</f>
        <v>-0.5366686463657294</v>
      </c>
      <c r="T5" s="23">
        <f>('実数'!M4-'実数'!L4)/'実数'!L4*100</f>
        <v>-0.7696868218777718</v>
      </c>
      <c r="U5" s="23">
        <f>('実数'!N4-'実数'!M4)/'実数'!M4*100</f>
        <v>-0.09891658527344815</v>
      </c>
      <c r="V5" s="23">
        <f>('実数'!O4-'実数'!N4)/'実数'!N4*100</f>
        <v>-0.306037822536999</v>
      </c>
      <c r="W5" s="23">
        <f>('実数'!P4-'実数'!O4)/'実数'!O4*100</f>
        <v>-0.9873655021578238</v>
      </c>
      <c r="X5" s="23">
        <f>('実数'!Q4-'実数'!P4)/'実数'!P4*100</f>
        <v>-1.1421329307829182</v>
      </c>
    </row>
    <row r="6" spans="1:24" s="8" customFormat="1" ht="17.25" customHeight="1">
      <c r="A6" s="24"/>
      <c r="B6" s="74" t="s">
        <v>22</v>
      </c>
      <c r="C6" s="74"/>
      <c r="D6" s="74"/>
      <c r="E6" s="25"/>
      <c r="F6" s="67">
        <v>100</v>
      </c>
      <c r="G6" s="22">
        <f>+'実数'!I5/'実数'!$F5*100</f>
        <v>104.94427558257347</v>
      </c>
      <c r="H6" s="22">
        <f>+'実数'!J5/'実数'!$F5*100</f>
        <v>104.55927051671732</v>
      </c>
      <c r="I6" s="22">
        <f>+'実数'!K5/'実数'!$F5*100</f>
        <v>103.60688956433637</v>
      </c>
      <c r="J6" s="22">
        <f>+'実数'!L5/'実数'!$F5*100</f>
        <v>101.96555217831813</v>
      </c>
      <c r="K6" s="22">
        <f>+'実数'!M5/'実数'!$F5*100</f>
        <v>102.59371833839919</v>
      </c>
      <c r="L6" s="22">
        <f>+'実数'!N5/'実数'!$F5*100</f>
        <v>102.00607902735564</v>
      </c>
      <c r="M6" s="22">
        <f>+'実数'!O5/'実数'!$F5*100</f>
        <v>101.33738601823707</v>
      </c>
      <c r="N6" s="22">
        <f>+'実数'!P5/'実数'!$F5*100</f>
        <v>101.05369807497466</v>
      </c>
      <c r="O6" s="22">
        <f>+'実数'!Q5/'実数'!$F5*100</f>
        <v>100.48632218844983</v>
      </c>
      <c r="P6" s="26">
        <f>('実数'!I5-'実数'!H5)/'実数'!H5*100</f>
        <v>1.7085624509033777</v>
      </c>
      <c r="Q6" s="26">
        <f>('実数'!J5-'実数'!I5)/'実数'!I5*100</f>
        <v>-0.36686619038424406</v>
      </c>
      <c r="R6" s="26">
        <f>('実数'!K5-'実数'!J5)/'実数'!J5*100</f>
        <v>-0.9108527131782945</v>
      </c>
      <c r="S6" s="26">
        <f>('実数'!L5-'実数'!K5)/'実数'!K5*100</f>
        <v>-1.584197144533542</v>
      </c>
      <c r="T6" s="27">
        <f>('実数'!M5-'実数'!L5)/'実数'!L5*100</f>
        <v>0.6160572337042926</v>
      </c>
      <c r="U6" s="27">
        <f>('実数'!N5-'実数'!M5)/'実数'!M5*100</f>
        <v>-0.5727829350187637</v>
      </c>
      <c r="V6" s="27">
        <f>('実数'!O5/'実数'!N5-1)*100</f>
        <v>-0.6555423122765247</v>
      </c>
      <c r="W6" s="27">
        <f>('実数'!P5/'実数'!O5-1)*100</f>
        <v>-0.2799440111977636</v>
      </c>
      <c r="X6" s="27">
        <f>('実数'!Q5/'実数'!P5-1)*100</f>
        <v>-0.5614597954682221</v>
      </c>
    </row>
    <row r="7" spans="1:24" s="8" customFormat="1" ht="17.25" customHeight="1">
      <c r="A7" s="28"/>
      <c r="B7" s="75" t="s">
        <v>0</v>
      </c>
      <c r="C7" s="29"/>
      <c r="D7" s="15" t="s">
        <v>23</v>
      </c>
      <c r="E7" s="30"/>
      <c r="F7" s="68">
        <v>100</v>
      </c>
      <c r="G7" s="31">
        <f>+'実数'!I6/'実数'!$F6*100</f>
        <v>106.07966457023062</v>
      </c>
      <c r="H7" s="31">
        <f>+'実数'!J6/'実数'!$F6*100</f>
        <v>103.56394129979036</v>
      </c>
      <c r="I7" s="31">
        <f>+'実数'!K6/'実数'!$F6*100</f>
        <v>100.62893081761007</v>
      </c>
      <c r="J7" s="31">
        <f>+'実数'!L6/'実数'!$F6*100</f>
        <v>95.49266247379455</v>
      </c>
      <c r="K7" s="31">
        <f>+'実数'!M6/'実数'!$F6*100</f>
        <v>97.48427672955975</v>
      </c>
      <c r="L7" s="31">
        <f>+'実数'!N6/'実数'!$F6*100</f>
        <v>96.38364779874213</v>
      </c>
      <c r="M7" s="31">
        <f>+'実数'!O6/'実数'!$F6*100</f>
        <v>95.12578616352201</v>
      </c>
      <c r="N7" s="31">
        <f>+'実数'!P6/'実数'!$F6*100</f>
        <v>92.29559748427673</v>
      </c>
      <c r="O7" s="31">
        <f>+'実数'!Q6/'実数'!$F6*100</f>
        <v>91.71907756813418</v>
      </c>
      <c r="P7" s="26">
        <f>('実数'!I6-'実数'!H6)/'実数'!H6*100</f>
        <v>2.0161290322580645</v>
      </c>
      <c r="Q7" s="26">
        <f>('実数'!J6-'実数'!I6)/'実数'!I6*100</f>
        <v>-2.371541501976284</v>
      </c>
      <c r="R7" s="26">
        <f>('実数'!K6-'実数'!J6)/'実数'!J6*100</f>
        <v>-2.834008097165992</v>
      </c>
      <c r="S7" s="26">
        <f>('実数'!L6-'実数'!K6)/'実数'!K6*100</f>
        <v>-5.104166666666667</v>
      </c>
      <c r="T7" s="26">
        <f>('実数'!M6-'実数'!L6)/'実数'!L6*100</f>
        <v>2.0856201975850714</v>
      </c>
      <c r="U7" s="26">
        <f>('実数'!N6-'実数'!M6)/'実数'!M6*100</f>
        <v>-1.129032258064516</v>
      </c>
      <c r="V7" s="26">
        <f>('実数'!O6/'実数'!N6-1)*100</f>
        <v>-1.3050570962479635</v>
      </c>
      <c r="W7" s="26">
        <f>('実数'!P6/'実数'!O6-1)*100</f>
        <v>-2.975206611570247</v>
      </c>
      <c r="X7" s="26">
        <f>('実数'!Q6/'実数'!P6-1)*100</f>
        <v>-0.624645088018172</v>
      </c>
    </row>
    <row r="8" spans="1:24" s="8" customFormat="1" ht="17.25" customHeight="1">
      <c r="A8" s="28"/>
      <c r="B8" s="75"/>
      <c r="C8" s="29"/>
      <c r="D8" s="15" t="s">
        <v>54</v>
      </c>
      <c r="E8" s="32"/>
      <c r="F8" s="68">
        <v>100</v>
      </c>
      <c r="G8" s="31">
        <f>+'実数'!I7/'実数'!$F7*100</f>
        <v>107.02702702702702</v>
      </c>
      <c r="H8" s="31">
        <f>+'実数'!J7/'実数'!$F7*100</f>
        <v>109.45945945945945</v>
      </c>
      <c r="I8" s="31">
        <f>+'実数'!K7/'実数'!$F7*100</f>
        <v>109.18918918918918</v>
      </c>
      <c r="J8" s="31">
        <f>+'実数'!L7/'実数'!$F7*100</f>
        <v>108.37837837837839</v>
      </c>
      <c r="K8" s="31">
        <f>+'実数'!M7/'実数'!$F7*100</f>
        <v>107.29729729729729</v>
      </c>
      <c r="L8" s="31">
        <f>+'実数'!N7/'実数'!$F7*100</f>
        <v>104.5945945945946</v>
      </c>
      <c r="M8" s="31">
        <f>+'実数'!O7/'実数'!$F7*100</f>
        <v>103.78378378378379</v>
      </c>
      <c r="N8" s="31">
        <f>+'実数'!P7/'実数'!$F7*100</f>
        <v>105.94594594594595</v>
      </c>
      <c r="O8" s="31">
        <f>+'実数'!Q7/'実数'!$F7*100</f>
        <v>108.37837837837839</v>
      </c>
      <c r="P8" s="26">
        <f>('実数'!I7-'実数'!H7)/'実数'!H7*100</f>
        <v>4.485488126649076</v>
      </c>
      <c r="Q8" s="26">
        <f>('実数'!J7-'実数'!I7)/'実数'!I7*100</f>
        <v>2.272727272727273</v>
      </c>
      <c r="R8" s="26">
        <f>('実数'!K7-'実数'!J7)/'実数'!J7*100</f>
        <v>-0.24691358024691357</v>
      </c>
      <c r="S8" s="26">
        <f>('実数'!L7-'実数'!K7)/'実数'!K7*100</f>
        <v>-0.7425742574257426</v>
      </c>
      <c r="T8" s="26">
        <f>('実数'!M7-'実数'!L7)/'実数'!L7*100</f>
        <v>-0.997506234413965</v>
      </c>
      <c r="U8" s="26">
        <f>('実数'!N7-'実数'!M7)/'実数'!M7*100</f>
        <v>-2.518891687657431</v>
      </c>
      <c r="V8" s="26">
        <f>('実数'!O7/'実数'!N7-1)*100</f>
        <v>-0.7751937984496138</v>
      </c>
      <c r="W8" s="26">
        <f>('実数'!P7/'実数'!O7-1)*100</f>
        <v>2.083333333333326</v>
      </c>
      <c r="X8" s="26">
        <f>('実数'!Q7/'実数'!P7-1)*100</f>
        <v>2.2959183673469497</v>
      </c>
    </row>
    <row r="9" spans="1:24" s="8" customFormat="1" ht="17.25" customHeight="1">
      <c r="A9" s="17"/>
      <c r="B9" s="76"/>
      <c r="C9" s="33"/>
      <c r="D9" s="18" t="s">
        <v>24</v>
      </c>
      <c r="E9" s="19"/>
      <c r="F9" s="69">
        <v>100</v>
      </c>
      <c r="G9" s="34">
        <f>+'実数'!I8/'実数'!$F8*100</f>
        <v>103.83891607075648</v>
      </c>
      <c r="H9" s="34">
        <f>+'実数'!J8/'実数'!$F8*100</f>
        <v>104.59164471208129</v>
      </c>
      <c r="I9" s="34">
        <f>+'実数'!K8/'実数'!$F8*100</f>
        <v>104.96800903274371</v>
      </c>
      <c r="J9" s="34">
        <f>+'実数'!L8/'実数'!$F8*100</f>
        <v>105.72073767406849</v>
      </c>
      <c r="K9" s="34">
        <f>+'実数'!M8/'実数'!$F8*100</f>
        <v>105.60782837786977</v>
      </c>
      <c r="L9" s="34">
        <f>+'実数'!N8/'実数'!$F8*100</f>
        <v>105.68310124200227</v>
      </c>
      <c r="M9" s="34">
        <f>+'実数'!O8/'実数'!$F8*100</f>
        <v>105.4572826496048</v>
      </c>
      <c r="N9" s="34">
        <f>+'実数'!P8/'実数'!$F8*100</f>
        <v>106.6616484757245</v>
      </c>
      <c r="O9" s="34">
        <f>+'実数'!Q8/'実数'!$F8*100</f>
        <v>105.68310124200227</v>
      </c>
      <c r="P9" s="26">
        <f>('実数'!I8-'実数'!H8)/'実数'!H8*100</f>
        <v>1.0993037742762917</v>
      </c>
      <c r="Q9" s="26">
        <f>('実数'!J8-'実数'!I8)/'実数'!I8*100</f>
        <v>0.7249003262051468</v>
      </c>
      <c r="R9" s="26">
        <f>('実数'!K8-'実数'!J8)/'実数'!J8*100</f>
        <v>0.35984166966534725</v>
      </c>
      <c r="S9" s="26">
        <f>('実数'!L8-'実数'!K8)/'実数'!K8*100</f>
        <v>0.7171029042667623</v>
      </c>
      <c r="T9" s="26">
        <f>('実数'!M8-'実数'!L8)/'実数'!L8*100</f>
        <v>-0.10679957280170879</v>
      </c>
      <c r="U9" s="35">
        <f>('実数'!N8-'実数'!M8)/'実数'!M8*100</f>
        <v>0.07127583749109052</v>
      </c>
      <c r="V9" s="35">
        <f>('実数'!O8/'実数'!N8-1)*100</f>
        <v>-0.21367521367521292</v>
      </c>
      <c r="W9" s="35">
        <f>('実数'!P8/'実数'!O8-1)*100</f>
        <v>1.142041399000715</v>
      </c>
      <c r="X9" s="35">
        <f>('実数'!Q8/'実数'!P8-1)*100</f>
        <v>-0.917431192660545</v>
      </c>
    </row>
    <row r="10" spans="1:24" s="8" customFormat="1" ht="17.25" customHeight="1">
      <c r="A10" s="24"/>
      <c r="B10" s="74" t="s">
        <v>25</v>
      </c>
      <c r="C10" s="74"/>
      <c r="D10" s="74"/>
      <c r="E10" s="36"/>
      <c r="F10" s="68">
        <v>100</v>
      </c>
      <c r="G10" s="31">
        <f>+'実数'!I9/'実数'!$F9*100</f>
        <v>95.31937796743748</v>
      </c>
      <c r="H10" s="31">
        <f>+'実数'!J9/'実数'!$F9*100</f>
        <v>93.48461257520711</v>
      </c>
      <c r="I10" s="31">
        <f>+'実数'!K9/'実数'!$F9*100</f>
        <v>91.21734617380774</v>
      </c>
      <c r="J10" s="31">
        <f>+'実数'!L9/'実数'!$F9*100</f>
        <v>89.1374968763816</v>
      </c>
      <c r="K10" s="31">
        <f>+'実数'!M9/'実数'!$F9*100</f>
        <v>86.82986371412645</v>
      </c>
      <c r="L10" s="31">
        <f>+'実数'!N9/'実数'!$F9*100</f>
        <v>84.50781385156564</v>
      </c>
      <c r="M10" s="31">
        <f>+'実数'!O9/'実数'!$F9*100</f>
        <v>83.44193914230245</v>
      </c>
      <c r="N10" s="31">
        <f>+'実数'!P9/'実数'!$F9*100</f>
        <v>82.23862522345885</v>
      </c>
      <c r="O10" s="31">
        <f>+'実数'!Q9/'実数'!$F9*100</f>
        <v>81.12853929992502</v>
      </c>
      <c r="P10" s="27">
        <f>('実数'!I9-'実数'!H9)/'実数'!H9*100</f>
        <v>-2.2838788499812797</v>
      </c>
      <c r="Q10" s="27">
        <f>('実数'!J9-'実数'!I9)/'実数'!I9*100</f>
        <v>-1.924860853432282</v>
      </c>
      <c r="R10" s="27">
        <f>('実数'!K9-'実数'!J9)/'実数'!J9*100</f>
        <v>-2.4252829839513916</v>
      </c>
      <c r="S10" s="27">
        <f>('実数'!L9-'実数'!K9)/'実数'!K9*100</f>
        <v>-2.28010283643107</v>
      </c>
      <c r="T10" s="27">
        <f>('実数'!M9-'実数'!L9)/'実数'!L9*100</f>
        <v>-2.5888467178469767</v>
      </c>
      <c r="U10" s="27">
        <f>('実数'!N9-'実数'!M9)/'実数'!M9*100</f>
        <v>-2.6742525707581106</v>
      </c>
      <c r="V10" s="27">
        <f>('実数'!O9/'実数'!N9-1)*100</f>
        <v>-1.261273556472986</v>
      </c>
      <c r="W10" s="27">
        <f>('実数'!P9/'実数'!O9-1)*100</f>
        <v>-1.44209726093667</v>
      </c>
      <c r="X10" s="27">
        <f>('実数'!Q9/'実数'!P9-1)*100</f>
        <v>-1.349835214921813</v>
      </c>
    </row>
    <row r="11" spans="1:24" s="8" customFormat="1" ht="17.25" customHeight="1">
      <c r="A11" s="28"/>
      <c r="B11" s="75" t="s">
        <v>0</v>
      </c>
      <c r="C11" s="29"/>
      <c r="D11" s="15" t="s">
        <v>26</v>
      </c>
      <c r="E11" s="37"/>
      <c r="F11" s="68">
        <v>100</v>
      </c>
      <c r="G11" s="31">
        <f>+'実数'!I10/'実数'!$F10*100</f>
        <v>105.80512292444331</v>
      </c>
      <c r="H11" s="31">
        <f>+'実数'!J10/'実数'!$F10*100</f>
        <v>107.64577165658386</v>
      </c>
      <c r="I11" s="31">
        <f>+'実数'!K10/'実数'!$F10*100</f>
        <v>109.64088042219076</v>
      </c>
      <c r="J11" s="31">
        <f>+'実数'!L10/'実数'!$F10*100</f>
        <v>111.80332089071952</v>
      </c>
      <c r="K11" s="31">
        <f>+'実数'!M10/'実数'!$F10*100</f>
        <v>113.41227957266058</v>
      </c>
      <c r="L11" s="31">
        <f>+'実数'!N10/'実数'!$F10*100</f>
        <v>115.71630840520015</v>
      </c>
      <c r="M11" s="31">
        <f>+'実数'!O10/'実数'!$F10*100</f>
        <v>118.16192560175054</v>
      </c>
      <c r="N11" s="31">
        <f>+'実数'!P10/'実数'!$F10*100</f>
        <v>121.53430299909897</v>
      </c>
      <c r="O11" s="31">
        <f>+'実数'!Q10/'実数'!$F10*100</f>
        <v>123.60664178143905</v>
      </c>
      <c r="P11" s="26">
        <f>('実数'!I10-'実数'!H10)/'実数'!H10*100</f>
        <v>1.3563501849568433</v>
      </c>
      <c r="Q11" s="26">
        <f>('実数'!J10-'実数'!I10)/'実数'!I10*100</f>
        <v>1.7396593673965937</v>
      </c>
      <c r="R11" s="26">
        <f>('実数'!K10-'実数'!J10)/'実数'!J10*100</f>
        <v>1.853401889274184</v>
      </c>
      <c r="S11" s="26">
        <f>('実数'!L10-'実数'!K10)/'実数'!K10*100</f>
        <v>1.9722939657196525</v>
      </c>
      <c r="T11" s="26">
        <f>('実数'!M10-'実数'!L10)/'実数'!L10*100</f>
        <v>1.4390973981119042</v>
      </c>
      <c r="U11" s="26">
        <f>('実数'!N10-'実数'!M10)/'実数'!M10*100</f>
        <v>2.031551469753717</v>
      </c>
      <c r="V11" s="26">
        <f>('実数'!O10/'実数'!N10-1)*100</f>
        <v>2.1134593993325845</v>
      </c>
      <c r="W11" s="26">
        <f>('実数'!P10/'実数'!O10-1)*100</f>
        <v>2.854030501089322</v>
      </c>
      <c r="X11" s="26">
        <f>('実数'!Q10/'実数'!P10-1)*100</f>
        <v>1.7051472145731772</v>
      </c>
    </row>
    <row r="12" spans="1:24" s="8" customFormat="1" ht="17.25" customHeight="1">
      <c r="A12" s="28"/>
      <c r="B12" s="75"/>
      <c r="C12" s="29"/>
      <c r="D12" s="15" t="s">
        <v>27</v>
      </c>
      <c r="E12" s="37"/>
      <c r="F12" s="68">
        <v>100</v>
      </c>
      <c r="G12" s="31">
        <f>+'実数'!I11/'実数'!$F11*100</f>
        <v>93.9824881853237</v>
      </c>
      <c r="H12" s="31">
        <f>+'実数'!J11/'実数'!$F11*100</f>
        <v>91.89063813748514</v>
      </c>
      <c r="I12" s="31">
        <f>+'実数'!K11/'実数'!$F11*100</f>
        <v>89.27401351077093</v>
      </c>
      <c r="J12" s="31">
        <f>+'実数'!L11/'実数'!$F11*100</f>
        <v>86.62259719926938</v>
      </c>
      <c r="K12" s="31">
        <f>+'実数'!M11/'実数'!$F11*100</f>
        <v>84.08425386332667</v>
      </c>
      <c r="L12" s="31">
        <f>+'実数'!N11/'実数'!$F11*100</f>
        <v>80.55289785741208</v>
      </c>
      <c r="M12" s="31">
        <f>+'実数'!O11/'実数'!$F11*100</f>
        <v>78.43640369951581</v>
      </c>
      <c r="N12" s="31">
        <f>+'実数'!P11/'実数'!$F11*100</f>
        <v>75.80963149807197</v>
      </c>
      <c r="O12" s="31">
        <f>+'実数'!Q11/'実数'!$F11*100</f>
        <v>73.70908352903656</v>
      </c>
      <c r="P12" s="26">
        <f>('実数'!I11-'実数'!H11)/'実数'!H11*100</f>
        <v>-2.8981817092532127</v>
      </c>
      <c r="Q12" s="26">
        <f>('実数'!J11-'実数'!I11)/'実数'!I11*100</f>
        <v>-2.2257870463204332</v>
      </c>
      <c r="R12" s="26">
        <f>('実数'!K11-'実数'!J11)/'実数'!J11*100</f>
        <v>-2.8475421215371997</v>
      </c>
      <c r="S12" s="26">
        <f>('実数'!L11-'実数'!K11)/'実数'!K11*100</f>
        <v>-2.9699754802461715</v>
      </c>
      <c r="T12" s="26">
        <f>('実数'!M11-'実数'!L11)/'実数'!L11*100</f>
        <v>-2.930347759145831</v>
      </c>
      <c r="U12" s="26">
        <f>('実数'!N11-'実数'!M11)/'実数'!M11*100</f>
        <v>-4.199782769856732</v>
      </c>
      <c r="V12" s="26">
        <f>('実数'!O11/'実数'!N11-1)*100</f>
        <v>-2.627458743498834</v>
      </c>
      <c r="W12" s="26">
        <f>('実数'!P11/'実数'!O11-1)*100</f>
        <v>-3.3489197331214027</v>
      </c>
      <c r="X12" s="26">
        <f>('実数'!Q11/'実数'!P11-1)*100</f>
        <v>-2.7708193899990463</v>
      </c>
    </row>
    <row r="13" spans="1:24" s="8" customFormat="1" ht="17.25" customHeight="1">
      <c r="A13" s="28"/>
      <c r="B13" s="75"/>
      <c r="C13" s="29"/>
      <c r="D13" s="15" t="s">
        <v>28</v>
      </c>
      <c r="E13" s="37"/>
      <c r="F13" s="68">
        <v>100</v>
      </c>
      <c r="G13" s="31">
        <f>+'実数'!I12/'実数'!$F12*100</f>
        <v>96.16964144684884</v>
      </c>
      <c r="H13" s="31">
        <f>+'実数'!J12/'実数'!$F12*100</f>
        <v>94.30974569578265</v>
      </c>
      <c r="I13" s="31">
        <f>+'実数'!K12/'実数'!$F12*100</f>
        <v>91.88121939661981</v>
      </c>
      <c r="J13" s="31">
        <f>+'実数'!L12/'実数'!$F12*100</f>
        <v>90.55046596114357</v>
      </c>
      <c r="K13" s="31">
        <f>+'実数'!M12/'実数'!$F12*100</f>
        <v>88.74980255883746</v>
      </c>
      <c r="L13" s="31">
        <f>+'実数'!N12/'実数'!$F12*100</f>
        <v>88.43784552203444</v>
      </c>
      <c r="M13" s="31">
        <f>+'実数'!O12/'実数'!$F12*100</f>
        <v>89.20391723266466</v>
      </c>
      <c r="N13" s="31">
        <f>+'実数'!P12/'実数'!$F12*100</f>
        <v>90.42805244037277</v>
      </c>
      <c r="O13" s="31">
        <f>+'実数'!Q12/'実数'!$F12*100</f>
        <v>91.02037592797346</v>
      </c>
      <c r="P13" s="26">
        <f>('実数'!I12-'実数'!H12)/'実数'!H12*100</f>
        <v>-1.7111954152877553</v>
      </c>
      <c r="Q13" s="26">
        <f>('実数'!J12-'実数'!I12)/'実数'!I12*100</f>
        <v>-1.9339738851933974</v>
      </c>
      <c r="R13" s="26">
        <f>('実数'!K12-'実数'!J12)/'実数'!J12*100</f>
        <v>-2.575053385253109</v>
      </c>
      <c r="S13" s="26">
        <f>('実数'!L12-'実数'!K12)/'実数'!K12*100</f>
        <v>-1.4483410692796974</v>
      </c>
      <c r="T13" s="26">
        <f>('実数'!M12-'実数'!L12)/'実数'!L12*100</f>
        <v>-1.9885744189089005</v>
      </c>
      <c r="U13" s="26">
        <f>('実数'!N12-'実数'!M12)/'実数'!M12*100</f>
        <v>-0.3515016685205784</v>
      </c>
      <c r="V13" s="26">
        <f>('実数'!O12/'実数'!N12-1)*100</f>
        <v>0.8662261118056902</v>
      </c>
      <c r="W13" s="26">
        <f>('実数'!P12/'実数'!O12-1)*100</f>
        <v>1.3722886232846454</v>
      </c>
      <c r="X13" s="26">
        <f>('実数'!Q12/'実数'!P12-1)*100</f>
        <v>0.6550218340611424</v>
      </c>
    </row>
    <row r="14" spans="1:24" s="8" customFormat="1" ht="17.25" customHeight="1">
      <c r="A14" s="17"/>
      <c r="B14" s="76"/>
      <c r="C14" s="33"/>
      <c r="D14" s="18" t="s">
        <v>29</v>
      </c>
      <c r="E14" s="38"/>
      <c r="F14" s="68">
        <v>100</v>
      </c>
      <c r="G14" s="31">
        <f>+'実数'!I13/'実数'!$F13*100</f>
        <v>89.85286656519533</v>
      </c>
      <c r="H14" s="31">
        <f>+'実数'!J13/'実数'!$F13*100</f>
        <v>82.85134449518011</v>
      </c>
      <c r="I14" s="31">
        <f>+'実数'!K13/'実数'!$F13*100</f>
        <v>78.08219178082192</v>
      </c>
      <c r="J14" s="31">
        <f>+'実数'!L13/'実数'!$F13*100</f>
        <v>69.66007102993404</v>
      </c>
      <c r="K14" s="31">
        <f>+'実数'!M13/'実数'!$F13*100</f>
        <v>53.475393201420594</v>
      </c>
      <c r="L14" s="31">
        <f>+'実数'!N13/'実数'!$F13*100</f>
        <v>49.41653982749873</v>
      </c>
      <c r="M14" s="31">
        <f>+'実数'!O13/'実数'!$F13*100</f>
        <v>47.74226281075596</v>
      </c>
      <c r="N14" s="31">
        <f>+'実数'!P13/'実数'!$F13*100</f>
        <v>47.13343480466768</v>
      </c>
      <c r="O14" s="31">
        <f>+'実数'!Q13/'実数'!$F13*100</f>
        <v>46.27092846270928</v>
      </c>
      <c r="P14" s="35">
        <f>('実数'!I13-'実数'!H13)/'実数'!H13*100</f>
        <v>-3.75</v>
      </c>
      <c r="Q14" s="35">
        <f>('実数'!J13-'実数'!I13)/'実数'!I13*100</f>
        <v>-7.792207792207792</v>
      </c>
      <c r="R14" s="35">
        <f>('実数'!K13-'実数'!J13)/'実数'!J13*100</f>
        <v>-5.7562767911818735</v>
      </c>
      <c r="S14" s="35">
        <f>('実数'!L13-'実数'!K13)/'実数'!K13*100</f>
        <v>-10.78622482131254</v>
      </c>
      <c r="T14" s="35">
        <f>('実数'!M13-'実数'!L13)/'実数'!L13*100</f>
        <v>-23.233794610342315</v>
      </c>
      <c r="U14" s="35">
        <f>('実数'!N13-'実数'!M13)/'実数'!M13*100</f>
        <v>-7.590132827324478</v>
      </c>
      <c r="V14" s="35">
        <f>('実数'!O13/'実数'!N13-1)*100</f>
        <v>-3.3880903490759784</v>
      </c>
      <c r="W14" s="35">
        <f>('実数'!P13/'実数'!O13-1)*100</f>
        <v>-1.2752391073326264</v>
      </c>
      <c r="X14" s="35">
        <f>('実数'!Q13/'実数'!P13-1)*100</f>
        <v>-1.829924650161463</v>
      </c>
    </row>
    <row r="15" spans="1:24" s="8" customFormat="1" ht="17.25" customHeight="1">
      <c r="A15" s="24"/>
      <c r="B15" s="74" t="s">
        <v>30</v>
      </c>
      <c r="C15" s="74"/>
      <c r="D15" s="74"/>
      <c r="E15" s="25"/>
      <c r="F15" s="67">
        <v>100</v>
      </c>
      <c r="G15" s="22">
        <f>+'実数'!I14/'実数'!$F14*100</f>
        <v>101.27675696154574</v>
      </c>
      <c r="H15" s="22">
        <f>+'実数'!J14/'実数'!$F14*100</f>
        <v>101.63667361242659</v>
      </c>
      <c r="I15" s="22">
        <f>+'実数'!K14/'実数'!$F14*100</f>
        <v>101.17825345709414</v>
      </c>
      <c r="J15" s="22">
        <f>+'実数'!L14/'実数'!$F14*100</f>
        <v>101.65182799772685</v>
      </c>
      <c r="K15" s="22">
        <f>+'実数'!M14/'実数'!$F14*100</f>
        <v>102.57245690471682</v>
      </c>
      <c r="L15" s="22">
        <f>+'実数'!N14/'実数'!$F14*100</f>
        <v>104.84561469975372</v>
      </c>
      <c r="M15" s="22">
        <f>+'実数'!O14/'実数'!$F14*100</f>
        <v>108.93351013449517</v>
      </c>
      <c r="N15" s="22">
        <f>+'実数'!P14/'実数'!$F14*100</f>
        <v>109.08126539117258</v>
      </c>
      <c r="O15" s="22">
        <f>+'実数'!Q14/'実数'!$F14*100</f>
        <v>108.06213297973102</v>
      </c>
      <c r="P15" s="26">
        <f>('実数'!I14-'実数'!H14)/'実数'!H14*100</f>
        <v>-0.5135839225902493</v>
      </c>
      <c r="Q15" s="26">
        <f>('実数'!J14-'実数'!I14)/'実数'!I14*100</f>
        <v>0.3553793206643723</v>
      </c>
      <c r="R15" s="26">
        <f>('実数'!K14-'実数'!J14)/'実数'!J14*100</f>
        <v>-0.4510381332239907</v>
      </c>
      <c r="S15" s="26">
        <f>('実数'!L14-'実数'!K14)/'実数'!K14*100</f>
        <v>0.46805961207219354</v>
      </c>
      <c r="T15" s="26">
        <f>('実数'!M14-'実数'!L14)/'実数'!L14*100</f>
        <v>0.9056688159218814</v>
      </c>
      <c r="U15" s="27">
        <f>('実数'!N14-'実数'!M14)/'実数'!M14*100</f>
        <v>2.216148334195169</v>
      </c>
      <c r="V15" s="27">
        <f>('実数'!O14/'実数'!N14-1)*100</f>
        <v>3.8989665389896677</v>
      </c>
      <c r="W15" s="27">
        <f>('実数'!P14/'実数'!O14-1)*100</f>
        <v>0.13563802038047967</v>
      </c>
      <c r="X15" s="27">
        <f>('実数'!Q14/'実数'!P14-1)*100</f>
        <v>-0.934287302028336</v>
      </c>
    </row>
    <row r="16" spans="1:24" s="8" customFormat="1" ht="17.25" customHeight="1">
      <c r="A16" s="28"/>
      <c r="B16" s="75" t="s">
        <v>0</v>
      </c>
      <c r="C16" s="29"/>
      <c r="D16" s="15" t="s">
        <v>55</v>
      </c>
      <c r="E16" s="30"/>
      <c r="F16" s="68">
        <v>100</v>
      </c>
      <c r="G16" s="31">
        <f>+'実数'!I15/'実数'!$F15*100</f>
        <v>89.98891352549889</v>
      </c>
      <c r="H16" s="31">
        <f>+'実数'!J15/'実数'!$F15*100</f>
        <v>87.03991130820398</v>
      </c>
      <c r="I16" s="31">
        <f>+'実数'!K15/'実数'!$F15*100</f>
        <v>83.3259423503326</v>
      </c>
      <c r="J16" s="31">
        <f>+'実数'!L15/'実数'!$F15*100</f>
        <v>81.19733924611974</v>
      </c>
      <c r="K16" s="31">
        <f>+'実数'!M15/'実数'!$F15*100</f>
        <v>79.04656319290466</v>
      </c>
      <c r="L16" s="31">
        <f>+'実数'!N15/'実数'!$F15*100</f>
        <v>73.75831485587582</v>
      </c>
      <c r="M16" s="31">
        <f>+'実数'!O15/'実数'!$F15*100</f>
        <v>70.1330376940133</v>
      </c>
      <c r="N16" s="31">
        <f>+'実数'!P15/'実数'!$F15*100</f>
        <v>66.61862527716185</v>
      </c>
      <c r="O16" s="31">
        <f>+'実数'!Q15/'実数'!$F15*100</f>
        <v>63.56984478935699</v>
      </c>
      <c r="P16" s="26">
        <f>('実数'!I15-'実数'!H15)/'実数'!H15*100</f>
        <v>-3.621467584896699</v>
      </c>
      <c r="Q16" s="26">
        <f>('実数'!J15-'実数'!I15)/'実数'!I15*100</f>
        <v>-3.277072810151534</v>
      </c>
      <c r="R16" s="26">
        <f>('実数'!K15-'実数'!J15)/'実数'!J15*100</f>
        <v>-4.26697236020889</v>
      </c>
      <c r="S16" s="26">
        <f>('実数'!L15-'実数'!K15)/'実数'!K15*100</f>
        <v>-2.5545502927088877</v>
      </c>
      <c r="T16" s="26">
        <f>('実数'!M15-'実数'!L15)/'実数'!L15*100</f>
        <v>-2.648825778263244</v>
      </c>
      <c r="U16" s="26">
        <f>('実数'!N15-'実数'!M15)/'実数'!M15*100</f>
        <v>-6.690042075736326</v>
      </c>
      <c r="V16" s="26">
        <f>('実数'!O15/'実数'!N15-1)*100</f>
        <v>-4.915075905606492</v>
      </c>
      <c r="W16" s="26">
        <f>('実数'!P15/'実数'!O15-1)*100</f>
        <v>-5.0110654441985485</v>
      </c>
      <c r="X16" s="26">
        <f>('実数'!Q15/'実数'!P15-1)*100</f>
        <v>-4.576468630387753</v>
      </c>
    </row>
    <row r="17" spans="1:24" s="8" customFormat="1" ht="17.25" customHeight="1">
      <c r="A17" s="28"/>
      <c r="B17" s="75"/>
      <c r="C17" s="29"/>
      <c r="D17" s="15" t="s">
        <v>31</v>
      </c>
      <c r="E17" s="30"/>
      <c r="F17" s="68">
        <v>100</v>
      </c>
      <c r="G17" s="31">
        <f>+'実数'!I16/'実数'!$F16*100</f>
        <v>99.92481203007519</v>
      </c>
      <c r="H17" s="31">
        <f>+'実数'!J16/'実数'!$F16*100</f>
        <v>100.97744360902257</v>
      </c>
      <c r="I17" s="31">
        <f>+'実数'!K16/'実数'!$F16*100</f>
        <v>100.97744360902257</v>
      </c>
      <c r="J17" s="31">
        <f>+'実数'!L16/'実数'!$F16*100</f>
        <v>101.20300751879698</v>
      </c>
      <c r="K17" s="31">
        <f>+'実数'!M16/'実数'!$F16*100</f>
        <v>100.97744360902257</v>
      </c>
      <c r="L17" s="31">
        <f>+'実数'!N16/'実数'!$F16*100</f>
        <v>102.5563909774436</v>
      </c>
      <c r="M17" s="31">
        <f>+'実数'!O16/'実数'!$F16*100</f>
        <v>100.75187969924812</v>
      </c>
      <c r="N17" s="31">
        <f>+'実数'!P16/'実数'!$F16*100</f>
        <v>102.78195488721803</v>
      </c>
      <c r="O17" s="31">
        <f>+'実数'!Q16/'実数'!$F16*100</f>
        <v>105.71428571428572</v>
      </c>
      <c r="P17" s="26">
        <f>('実数'!I16-'実数'!H16)/'実数'!H16*100</f>
        <v>0.6818181818181818</v>
      </c>
      <c r="Q17" s="26">
        <f>('実数'!J16-'実数'!I16)/'実数'!I16*100</f>
        <v>1.0534236267870578</v>
      </c>
      <c r="R17" s="26">
        <f>('実数'!K16-'実数'!J16)/'実数'!J16*100</f>
        <v>0</v>
      </c>
      <c r="S17" s="26">
        <f>('実数'!L16-'実数'!K16)/'実数'!K16*100</f>
        <v>0.22338049143708116</v>
      </c>
      <c r="T17" s="26">
        <f>('実数'!M16-'実数'!L16)/'実数'!L16*100</f>
        <v>-0.22288261515601782</v>
      </c>
      <c r="U17" s="26">
        <f>('実数'!N16-'実数'!M16)/'実数'!M16*100</f>
        <v>1.5636634400595681</v>
      </c>
      <c r="V17" s="26">
        <f>('実数'!O16/'実数'!N16-1)*100</f>
        <v>-1.7595307917888547</v>
      </c>
      <c r="W17" s="26">
        <f>('実数'!P16/'実数'!O16-1)*100</f>
        <v>2.014925373134324</v>
      </c>
      <c r="X17" s="26">
        <f>('実数'!Q16/'実数'!P16-1)*100</f>
        <v>2.8529626920263285</v>
      </c>
    </row>
    <row r="18" spans="1:24" s="8" customFormat="1" ht="17.25" customHeight="1">
      <c r="A18" s="28"/>
      <c r="B18" s="75"/>
      <c r="C18" s="29"/>
      <c r="D18" s="15" t="s">
        <v>32</v>
      </c>
      <c r="E18" s="30"/>
      <c r="F18" s="68">
        <v>100</v>
      </c>
      <c r="G18" s="31">
        <f>+'実数'!I17/'実数'!$F17*100</f>
        <v>115.702947845805</v>
      </c>
      <c r="H18" s="31">
        <f>+'実数'!J17/'実数'!$F17*100</f>
        <v>118.25396825396825</v>
      </c>
      <c r="I18" s="31">
        <f>+'実数'!K17/'実数'!$F17*100</f>
        <v>122.84580498866214</v>
      </c>
      <c r="J18" s="31">
        <f>+'実数'!L17/'実数'!$F17*100</f>
        <v>129.87528344671202</v>
      </c>
      <c r="K18" s="31">
        <f>+'実数'!M17/'実数'!$F17*100</f>
        <v>129.64852607709753</v>
      </c>
      <c r="L18" s="31">
        <f>+'実数'!N17/'実数'!$F17*100</f>
        <v>135.82766439909298</v>
      </c>
      <c r="M18" s="31">
        <f>+'実数'!O17/'実数'!$F17*100</f>
        <v>133.73015873015873</v>
      </c>
      <c r="N18" s="31">
        <f>+'実数'!P17/'実数'!$F17*100</f>
        <v>132.14285714285714</v>
      </c>
      <c r="O18" s="31">
        <f>+'実数'!Q17/'実数'!$F17*100</f>
        <v>132.6530612244898</v>
      </c>
      <c r="P18" s="26">
        <f>('実数'!I17-'実数'!H17)/'実数'!H17*100</f>
        <v>1.5422885572139304</v>
      </c>
      <c r="Q18" s="26">
        <f>('実数'!J17-'実数'!I17)/'実数'!I17*100</f>
        <v>2.2048015678588926</v>
      </c>
      <c r="R18" s="26">
        <f>('実数'!K17-'実数'!J17)/'実数'!J17*100</f>
        <v>3.883029721955897</v>
      </c>
      <c r="S18" s="26">
        <f>('実数'!L17-'実数'!K17)/'実数'!K17*100</f>
        <v>5.722196585140748</v>
      </c>
      <c r="T18" s="26">
        <f>('実数'!M17-'実数'!L17)/'実数'!L17*100</f>
        <v>-0.1745962461807071</v>
      </c>
      <c r="U18" s="26">
        <f>('実数'!N17-'実数'!M17)/'実数'!M17*100</f>
        <v>4.766069086139046</v>
      </c>
      <c r="V18" s="26">
        <f>('実数'!O17/'実数'!N17-1)*100</f>
        <v>-1.5442404006677846</v>
      </c>
      <c r="W18" s="26">
        <f>('実数'!P17/'実数'!O17-1)*100</f>
        <v>-1.1869436201780381</v>
      </c>
      <c r="X18" s="26">
        <f>('実数'!Q17/'実数'!P17-1)*100</f>
        <v>0.38610038610038533</v>
      </c>
    </row>
    <row r="19" spans="1:24" s="8" customFormat="1" ht="17.25" customHeight="1">
      <c r="A19" s="28"/>
      <c r="B19" s="75"/>
      <c r="C19" s="29"/>
      <c r="D19" s="15" t="s">
        <v>33</v>
      </c>
      <c r="E19" s="30"/>
      <c r="F19" s="68">
        <v>100</v>
      </c>
      <c r="G19" s="31">
        <f>+'実数'!I18/'実数'!$F18*100</f>
        <v>88.7308533916849</v>
      </c>
      <c r="H19" s="31">
        <f>+'実数'!J18/'実数'!$F18*100</f>
        <v>86.14150255288111</v>
      </c>
      <c r="I19" s="31">
        <f>+'実数'!K18/'実数'!$F18*100</f>
        <v>79.54048140043764</v>
      </c>
      <c r="J19" s="31">
        <f>+'実数'!L18/'実数'!$F18*100</f>
        <v>78.04522246535376</v>
      </c>
      <c r="K19" s="31">
        <f>+'実数'!M18/'実数'!$F18*100</f>
        <v>79.10284463894968</v>
      </c>
      <c r="L19" s="31">
        <f>+'実数'!N18/'実数'!$F18*100</f>
        <v>75.49234135667396</v>
      </c>
      <c r="M19" s="31">
        <f>+'実数'!O18/'実数'!$F18*100</f>
        <v>83.8439095550693</v>
      </c>
      <c r="N19" s="31">
        <f>+'実数'!P18/'実数'!$F18*100</f>
        <v>85.12035010940919</v>
      </c>
      <c r="O19" s="31">
        <f>+'実数'!Q18/'実数'!$F18*100</f>
        <v>83.00510576221735</v>
      </c>
      <c r="P19" s="26">
        <f>('実数'!I18-'実数'!H18)/'実数'!H18*100</f>
        <v>-5.807200929152149</v>
      </c>
      <c r="Q19" s="26">
        <f>('実数'!J18-'実数'!I18)/'実数'!I18*100</f>
        <v>-2.9182079736950266</v>
      </c>
      <c r="R19" s="26">
        <f>('実数'!K18-'実数'!J18)/'実数'!J18*100</f>
        <v>-7.662997459779848</v>
      </c>
      <c r="S19" s="26">
        <f>('実数'!L18-'実数'!K18)/'実数'!K18*100</f>
        <v>-1.8798716185236128</v>
      </c>
      <c r="T19" s="26">
        <f>('実数'!M18-'実数'!L18)/'実数'!L18*100</f>
        <v>1.355140186915888</v>
      </c>
      <c r="U19" s="26">
        <f>('実数'!N18-'実数'!M18)/'実数'!M18*100</f>
        <v>-4.564315352697095</v>
      </c>
      <c r="V19" s="26">
        <f>('実数'!O18/'実数'!N18-1)*100</f>
        <v>11.062801932367151</v>
      </c>
      <c r="W19" s="26">
        <f>('実数'!P18/'実数'!O18-1)*100</f>
        <v>1.5224010439321534</v>
      </c>
      <c r="X19" s="26">
        <f>('実数'!Q18/'実数'!P18-1)*100</f>
        <v>-2.4850042844901443</v>
      </c>
    </row>
    <row r="20" spans="1:24" s="8" customFormat="1" ht="17.25" customHeight="1">
      <c r="A20" s="28"/>
      <c r="B20" s="75"/>
      <c r="C20" s="29"/>
      <c r="D20" s="15" t="s">
        <v>54</v>
      </c>
      <c r="E20" s="30"/>
      <c r="F20" s="70" t="s">
        <v>34</v>
      </c>
      <c r="G20" s="5" t="s">
        <v>34</v>
      </c>
      <c r="H20" s="5" t="s">
        <v>34</v>
      </c>
      <c r="I20" s="5" t="s">
        <v>34</v>
      </c>
      <c r="J20" s="5" t="s">
        <v>34</v>
      </c>
      <c r="K20" s="5" t="s">
        <v>34</v>
      </c>
      <c r="L20" s="5" t="s">
        <v>34</v>
      </c>
      <c r="M20" s="5" t="s">
        <v>34</v>
      </c>
      <c r="N20" s="40" t="s">
        <v>18</v>
      </c>
      <c r="O20" s="40" t="s">
        <v>18</v>
      </c>
      <c r="P20" s="5" t="s">
        <v>18</v>
      </c>
      <c r="Q20" s="5" t="s">
        <v>18</v>
      </c>
      <c r="R20" s="5" t="s">
        <v>18</v>
      </c>
      <c r="S20" s="5" t="s">
        <v>18</v>
      </c>
      <c r="T20" s="5" t="s">
        <v>18</v>
      </c>
      <c r="U20" s="5" t="s">
        <v>18</v>
      </c>
      <c r="V20" s="63">
        <f>('実数'!O19/'実数'!N19-1)*100</f>
        <v>11.622641509433972</v>
      </c>
      <c r="W20" s="63">
        <f>('実数'!P19/'実数'!O19-1)*100</f>
        <v>4.462474645030423</v>
      </c>
      <c r="X20" s="63">
        <f>('実数'!Q19/'実数'!P19-1)*100</f>
        <v>4.886731391585752</v>
      </c>
    </row>
    <row r="21" spans="1:24" s="8" customFormat="1" ht="17.25" customHeight="1">
      <c r="A21" s="17"/>
      <c r="B21" s="76"/>
      <c r="C21" s="33"/>
      <c r="D21" s="18" t="s">
        <v>35</v>
      </c>
      <c r="E21" s="19"/>
      <c r="F21" s="69">
        <v>100</v>
      </c>
      <c r="G21" s="34">
        <f>+'実数'!I20/'実数'!$F20*100</f>
        <v>111.03215183291447</v>
      </c>
      <c r="H21" s="34">
        <f>+'実数'!J20/'実数'!$F20*100</f>
        <v>114.26466764884304</v>
      </c>
      <c r="I21" s="34">
        <f>+'実数'!K20/'実数'!$F20*100</f>
        <v>116.98587399254701</v>
      </c>
      <c r="J21" s="34">
        <f>+'実数'!L20/'実数'!$F20*100</f>
        <v>118.98778057024006</v>
      </c>
      <c r="K21" s="34">
        <f>+'実数'!M20/'実数'!$F20*100</f>
        <v>122.58427940029466</v>
      </c>
      <c r="L21" s="34">
        <f>+'実数'!N20/'実数'!$F20*100</f>
        <v>108.68359476557761</v>
      </c>
      <c r="M21" s="34">
        <f>+'実数'!O20/'実数'!$F20*100</f>
        <v>116.74321864979633</v>
      </c>
      <c r="N21" s="34">
        <f>+'実数'!P20/'実数'!$F20*100</f>
        <v>118.38980847560447</v>
      </c>
      <c r="O21" s="34">
        <f>+'実数'!Q20/'実数'!$F20*100</f>
        <v>117.21986307305659</v>
      </c>
      <c r="P21" s="26">
        <f>('実数'!I20-'実数'!H20)/'実数'!H20*100</f>
        <v>2.209812524930195</v>
      </c>
      <c r="Q21" s="26">
        <f>('実数'!J20-'実数'!I20)/'実数'!I20*100</f>
        <v>2.9113331251951298</v>
      </c>
      <c r="R21" s="26">
        <f>('実数'!K20-'実数'!J20)/'実数'!J20*100</f>
        <v>2.3814941221084567</v>
      </c>
      <c r="S21" s="26">
        <f>('実数'!L20-'実数'!K20)/'実数'!K20*100</f>
        <v>1.711237869471813</v>
      </c>
      <c r="T21" s="26">
        <f>('実数'!M20-'実数'!L20)/'実数'!L20*100</f>
        <v>3.02257829570284</v>
      </c>
      <c r="U21" s="35">
        <f>('実数'!N20-'実数'!M20)/'実数'!M20*100</f>
        <v>-11.339696005655709</v>
      </c>
      <c r="V21" s="35">
        <f>('実数'!O20/'実数'!N20-1)*100</f>
        <v>7.415676580814923</v>
      </c>
      <c r="W21" s="35">
        <f>('実数'!P20/'実数'!O20-1)*100</f>
        <v>1.4104372355430161</v>
      </c>
      <c r="X21" s="35">
        <f>('実数'!Q20/'実数'!P20-1)*100</f>
        <v>-0.9882146255764557</v>
      </c>
    </row>
    <row r="22" spans="1:24" s="8" customFormat="1" ht="17.25" customHeight="1">
      <c r="A22" s="24"/>
      <c r="B22" s="74" t="s">
        <v>36</v>
      </c>
      <c r="C22" s="74"/>
      <c r="D22" s="74"/>
      <c r="E22" s="25"/>
      <c r="F22" s="68">
        <v>100</v>
      </c>
      <c r="G22" s="31">
        <f>+'実数'!I21/'実数'!$F21*100</f>
        <v>98.67095211086136</v>
      </c>
      <c r="H22" s="31">
        <f>+'実数'!J21/'実数'!$F21*100</f>
        <v>98.45247848524953</v>
      </c>
      <c r="I22" s="31">
        <f>+'実数'!K21/'実数'!$F21*100</f>
        <v>98.29492538985637</v>
      </c>
      <c r="J22" s="31">
        <f>+'実数'!L21/'実数'!$F21*100</f>
        <v>98.12406781085225</v>
      </c>
      <c r="K22" s="31">
        <f>+'実数'!M21/'実数'!$F21*100</f>
        <v>97.71653047076865</v>
      </c>
      <c r="L22" s="31">
        <f>+'実数'!N21/'実数'!$F21*100</f>
        <v>97.23126693695775</v>
      </c>
      <c r="M22" s="31">
        <f>+'実数'!O21/'実数'!$F21*100</f>
        <v>96.13679810096002</v>
      </c>
      <c r="N22" s="31">
        <f>+'実数'!P21/'実数'!$F21*100</f>
        <v>95.76987444768888</v>
      </c>
      <c r="O22" s="31">
        <f>+'実数'!Q21/'実数'!$F21*100</f>
        <v>94.96250236329644</v>
      </c>
      <c r="P22" s="27">
        <f>('実数'!I21-'実数'!H21)/'実数'!H21*100</f>
        <v>-0.29011965666815265</v>
      </c>
      <c r="Q22" s="27">
        <f>('実数'!J21-'実数'!I21)/'実数'!I21*100</f>
        <v>-0.22141635500422252</v>
      </c>
      <c r="R22" s="27">
        <f>('実数'!K21-'実数'!J21)/'実数'!J21*100</f>
        <v>-0.16002958769265785</v>
      </c>
      <c r="S22" s="27">
        <f>('実数'!L21-'実数'!K21)/'実数'!K21*100</f>
        <v>-0.17382136293045722</v>
      </c>
      <c r="T22" s="27">
        <f>('実数'!M21-'実数'!L21)/'実数'!L21*100</f>
        <v>-0.415328623421109</v>
      </c>
      <c r="U22" s="27">
        <f>('実数'!N21-'実数'!M21)/'実数'!M21*100</f>
        <v>-0.4966033192879869</v>
      </c>
      <c r="V22" s="27">
        <f>('実数'!O21/'実数'!N21-1)*100</f>
        <v>-1.1256346548557894</v>
      </c>
      <c r="W22" s="27">
        <f>('実数'!P21/'実数'!O21-1)*100</f>
        <v>-0.38166826909069584</v>
      </c>
      <c r="X22" s="27">
        <f>('実数'!Q21/'実数'!P21-1)*100</f>
        <v>-0.8430334581188581</v>
      </c>
    </row>
    <row r="23" spans="1:24" s="8" customFormat="1" ht="17.25" customHeight="1">
      <c r="A23" s="17"/>
      <c r="B23" s="73" t="s">
        <v>37</v>
      </c>
      <c r="C23" s="73"/>
      <c r="D23" s="73"/>
      <c r="E23" s="19"/>
      <c r="F23" s="68">
        <v>100</v>
      </c>
      <c r="G23" s="31">
        <f>+'実数'!I22/'実数'!$F22*100</f>
        <v>101.78240123888199</v>
      </c>
      <c r="H23" s="31">
        <f>+'実数'!J22/'実数'!$F22*100</f>
        <v>103.17513789098443</v>
      </c>
      <c r="I23" s="31">
        <f>+'実数'!K22/'実数'!$F22*100</f>
        <v>104.73731578920906</v>
      </c>
      <c r="J23" s="31">
        <f>+'実数'!L22/'実数'!$F22*100</f>
        <v>105.98625363896446</v>
      </c>
      <c r="K23" s="31">
        <f>+'実数'!M22/'実数'!$F22*100</f>
        <v>107.25228645123661</v>
      </c>
      <c r="L23" s="31">
        <f>+'実数'!N22/'実数'!$F22*100</f>
        <v>108.46200644580645</v>
      </c>
      <c r="M23" s="31">
        <f>+'実数'!O22/'実数'!$F22*100</f>
        <v>109.49273212696528</v>
      </c>
      <c r="N23" s="31">
        <f>+'実数'!P22/'実数'!$F22*100</f>
        <v>110.39977072638507</v>
      </c>
      <c r="O23" s="31">
        <f>+'実数'!Q22/'実数'!$F22*100</f>
        <v>111.31535680706324</v>
      </c>
      <c r="P23" s="35">
        <f>('実数'!I22-'実数'!H22)/'実数'!H22*100</f>
        <v>0.8730229915986485</v>
      </c>
      <c r="Q23" s="35">
        <f>('実数'!J22-'実数'!I22)/'実数'!I22*100</f>
        <v>1.368347214400743</v>
      </c>
      <c r="R23" s="35">
        <f>('実数'!K22-'実数'!J22)/'実数'!J22*100</f>
        <v>1.5141030389271164</v>
      </c>
      <c r="S23" s="35">
        <f>('実数'!L22-'実数'!K22)/'実数'!K22*100</f>
        <v>1.1924478304074198</v>
      </c>
      <c r="T23" s="35">
        <f>('実数'!M22-'実数'!L22)/'実数'!L22*100</f>
        <v>1.1945254868474109</v>
      </c>
      <c r="U23" s="35">
        <f>('実数'!N22-'実数'!M22)/'実数'!M22*100</f>
        <v>1.1279200048754647</v>
      </c>
      <c r="V23" s="35">
        <f>('実数'!O22/'実数'!N22-1)*100</f>
        <v>0.9503103574557636</v>
      </c>
      <c r="W23" s="35">
        <f>('実数'!P22/'実数'!O22-1)*100</f>
        <v>0.8284007365602974</v>
      </c>
      <c r="X23" s="35">
        <f>('実数'!Q22/'実数'!P22-1)*100</f>
        <v>0.8293369403342021</v>
      </c>
    </row>
    <row r="24" spans="1:24" s="8" customFormat="1" ht="17.25" customHeight="1">
      <c r="A24" s="24"/>
      <c r="B24" s="74" t="s">
        <v>38</v>
      </c>
      <c r="C24" s="74"/>
      <c r="D24" s="74"/>
      <c r="E24" s="25"/>
      <c r="F24" s="67">
        <v>100</v>
      </c>
      <c r="G24" s="22">
        <f>+'実数'!I23/'実数'!$F23*100</f>
        <v>98.85644694778505</v>
      </c>
      <c r="H24" s="22">
        <f>+'実数'!J23/'実数'!$F23*100</f>
        <v>97.30613487593241</v>
      </c>
      <c r="I24" s="22">
        <f>+'実数'!K23/'実数'!$F23*100</f>
        <v>95.66874714568428</v>
      </c>
      <c r="J24" s="22">
        <f>+'実数'!L23/'実数'!$F23*100</f>
        <v>94.44907900745928</v>
      </c>
      <c r="K24" s="22">
        <f>+'実数'!M23/'実数'!$F23*100</f>
        <v>91.79662049018116</v>
      </c>
      <c r="L24" s="22">
        <f>+'実数'!N23/'実数'!$F23*100</f>
        <v>89.75186481960723</v>
      </c>
      <c r="M24" s="22">
        <f>+'実数'!O23/'実数'!$F23*100</f>
        <v>87.67788095600548</v>
      </c>
      <c r="N24" s="22">
        <f>+'実数'!P23/'実数'!$F23*100</f>
        <v>85.9735119500685</v>
      </c>
      <c r="O24" s="22">
        <f>+'実数'!Q23/'実数'!$F23*100</f>
        <v>83.48119957375552</v>
      </c>
      <c r="P24" s="26">
        <f>('実数'!I23-'実数'!H23)/'実数'!H23*100</f>
        <v>-0.4171088224649904</v>
      </c>
      <c r="Q24" s="26">
        <f>('実数'!J23-'実数'!I23)/'実数'!I23*100</f>
        <v>-1.5682457945019002</v>
      </c>
      <c r="R24" s="26">
        <f>('実数'!K23-'実数'!J23)/'実数'!J23*100</f>
        <v>-1.6827178803637024</v>
      </c>
      <c r="S24" s="26">
        <f>('実数'!L23-'実数'!K23)/'実数'!K23*100</f>
        <v>-1.274886705025714</v>
      </c>
      <c r="T24" s="26">
        <f>('実数'!M23-'実数'!L23)/'実数'!L23*100</f>
        <v>-2.8083476780844436</v>
      </c>
      <c r="U24" s="27">
        <f>('実数'!N23-'実数'!M23)/'実数'!M23*100</f>
        <v>-2.22748469350527</v>
      </c>
      <c r="V24" s="27">
        <f>('実数'!O23/'実数'!N23-1)*100</f>
        <v>-2.310797516876417</v>
      </c>
      <c r="W24" s="27">
        <f>('実数'!P23/'実数'!O23-1)*100</f>
        <v>-1.9438984922459324</v>
      </c>
      <c r="X24" s="27">
        <f>('実数'!Q23/'実数'!P23-1)*100</f>
        <v>-2.8989305191585824</v>
      </c>
    </row>
    <row r="25" spans="1:24" s="8" customFormat="1" ht="17.25" customHeight="1">
      <c r="A25" s="28"/>
      <c r="B25" s="75" t="s">
        <v>0</v>
      </c>
      <c r="C25" s="29"/>
      <c r="D25" s="15" t="s">
        <v>60</v>
      </c>
      <c r="E25" s="16"/>
      <c r="F25" s="68">
        <v>100</v>
      </c>
      <c r="G25" s="31">
        <f>+'実数'!I24/'実数'!$F24*100</f>
        <v>94.67641979071422</v>
      </c>
      <c r="H25" s="31">
        <f>+'実数'!J24/'実数'!$F24*100</f>
        <v>93.15858986081479</v>
      </c>
      <c r="I25" s="31">
        <f>+'実数'!K24/'実数'!$F24*100</f>
        <v>90.42974702834502</v>
      </c>
      <c r="J25" s="31">
        <f>+'実数'!L24/'実数'!$F24*100</f>
        <v>89.4869450370822</v>
      </c>
      <c r="K25" s="31">
        <f>+'実数'!M24/'実数'!$F24*100</f>
        <v>86.6890175759423</v>
      </c>
      <c r="L25" s="31">
        <f>+'実数'!N24/'実数'!$F24*100</f>
        <v>85.33577161434522</v>
      </c>
      <c r="M25" s="31">
        <f>+'実数'!O24/'実数'!$F24*100</f>
        <v>82.57238646754038</v>
      </c>
      <c r="N25" s="31">
        <f>+'実数'!P24/'実数'!$F24*100</f>
        <v>80.5282942192421</v>
      </c>
      <c r="O25" s="31">
        <f>+'実数'!Q24/'実数'!$F24*100</f>
        <v>77.54749568221071</v>
      </c>
      <c r="P25" s="26">
        <f>('実数'!I24-'実数'!H24)/'実数'!H24*100</f>
        <v>-1.540444594708816</v>
      </c>
      <c r="Q25" s="26">
        <f>('実数'!J24-'実数'!I24)/'実数'!I24*100</f>
        <v>-1.6031763064706512</v>
      </c>
      <c r="R25" s="26">
        <f>('実数'!K24-'実数'!J24)/'実数'!J24*100</f>
        <v>-2.929244459954633</v>
      </c>
      <c r="S25" s="26">
        <f>('実数'!L24-'実数'!K24)/'実数'!K24*100</f>
        <v>-1.042579485451073</v>
      </c>
      <c r="T25" s="26">
        <f>('実数'!M24-'実数'!L24)/'実数'!L24*100</f>
        <v>-3.126632001998138</v>
      </c>
      <c r="U25" s="26">
        <f>('実数'!N24-'実数'!M24)/'実数'!M24*100</f>
        <v>-1.5610350646915432</v>
      </c>
      <c r="V25" s="26">
        <f>('実数'!O24/'実数'!N24-1)*100</f>
        <v>-3.2382494404495477</v>
      </c>
      <c r="W25" s="26">
        <f>('実数'!P24/'実数'!O24-1)*100</f>
        <v>-2.475515527338945</v>
      </c>
      <c r="X25" s="26">
        <f>('実数'!Q24/'実数'!P24-1)*100</f>
        <v>-3.701554299555909</v>
      </c>
    </row>
    <row r="26" spans="1:24" s="8" customFormat="1" ht="17.25" customHeight="1">
      <c r="A26" s="28"/>
      <c r="B26" s="75"/>
      <c r="C26" s="29"/>
      <c r="D26" s="15" t="s">
        <v>39</v>
      </c>
      <c r="E26" s="16"/>
      <c r="F26" s="68">
        <v>100</v>
      </c>
      <c r="G26" s="31">
        <f>+'実数'!I25/'実数'!$F25*100</f>
        <v>100.64516129032258</v>
      </c>
      <c r="H26" s="31">
        <f>+'実数'!J25/'実数'!$F25*100</f>
        <v>99.08094948265368</v>
      </c>
      <c r="I26" s="31">
        <f>+'実数'!K25/'実数'!$F25*100</f>
        <v>97.9106164681332</v>
      </c>
      <c r="J26" s="31">
        <f>+'実数'!L25/'実数'!$F25*100</f>
        <v>96.5724719589601</v>
      </c>
      <c r="K26" s="31">
        <f>+'実数'!M25/'実数'!$F25*100</f>
        <v>93.98226241196419</v>
      </c>
      <c r="L26" s="31">
        <f>+'実数'!N25/'実数'!$F25*100</f>
        <v>91.41292061559865</v>
      </c>
      <c r="M26" s="31">
        <f>+'実数'!O25/'実数'!$F25*100</f>
        <v>89.61046865489958</v>
      </c>
      <c r="N26" s="31">
        <f>+'実数'!P25/'実数'!$F25*100</f>
        <v>87.98452308494915</v>
      </c>
      <c r="O26" s="31">
        <f>+'実数'!Q25/'実数'!$F25*100</f>
        <v>85.71950265194332</v>
      </c>
      <c r="P26" s="26">
        <f>('実数'!I25-'実数'!H25)/'実数'!H25*100</f>
        <v>0.04234980942585759</v>
      </c>
      <c r="Q26" s="26">
        <f>('実数'!J25-'実数'!I25)/'実数'!I25*100</f>
        <v>-1.5541848089017902</v>
      </c>
      <c r="R26" s="26">
        <f>('実数'!K25-'実数'!J25)/'実数'!J25*100</f>
        <v>-1.1811887357068265</v>
      </c>
      <c r="S26" s="26">
        <f>('実数'!L25-'実数'!K25)/'実数'!K25*100</f>
        <v>-1.366700116333798</v>
      </c>
      <c r="T26" s="26">
        <f>('実数'!M25-'実数'!L25)/'実数'!L25*100</f>
        <v>-2.682140670580185</v>
      </c>
      <c r="U26" s="26">
        <f>('実数'!N25-'実数'!M25)/'実数'!M25*100</f>
        <v>-2.733858209438518</v>
      </c>
      <c r="V26" s="26">
        <f>('実数'!O25/'実数'!N25-1)*100</f>
        <v>-1.9717693610059595</v>
      </c>
      <c r="W26" s="26">
        <f>('実数'!P25/'実数'!O25-1)*100</f>
        <v>-1.8144593978323464</v>
      </c>
      <c r="X26" s="26">
        <f>('実数'!Q25/'実数'!P25-1)*100</f>
        <v>-2.5743396151831632</v>
      </c>
    </row>
    <row r="27" spans="1:24" s="8" customFormat="1" ht="17.25" customHeight="1">
      <c r="A27" s="17"/>
      <c r="B27" s="76"/>
      <c r="C27" s="33"/>
      <c r="D27" s="18" t="s">
        <v>13</v>
      </c>
      <c r="E27" s="41"/>
      <c r="F27" s="70" t="s">
        <v>40</v>
      </c>
      <c r="G27" s="5" t="s">
        <v>40</v>
      </c>
      <c r="H27" s="5" t="s">
        <v>40</v>
      </c>
      <c r="I27" s="5" t="s">
        <v>40</v>
      </c>
      <c r="J27" s="5" t="s">
        <v>40</v>
      </c>
      <c r="K27" s="5" t="s">
        <v>40</v>
      </c>
      <c r="L27" s="5" t="s">
        <v>40</v>
      </c>
      <c r="M27" s="5" t="s">
        <v>40</v>
      </c>
      <c r="N27" s="6" t="s">
        <v>18</v>
      </c>
      <c r="O27" s="6" t="s">
        <v>18</v>
      </c>
      <c r="P27" s="6" t="s">
        <v>18</v>
      </c>
      <c r="Q27" s="6" t="s">
        <v>18</v>
      </c>
      <c r="R27" s="6" t="s">
        <v>18</v>
      </c>
      <c r="S27" s="6" t="s">
        <v>18</v>
      </c>
      <c r="T27" s="6" t="s">
        <v>18</v>
      </c>
      <c r="U27" s="6" t="s">
        <v>18</v>
      </c>
      <c r="V27" s="64">
        <f>('実数'!O26/'実数'!N26-1)*100</f>
        <v>10.2661596958175</v>
      </c>
      <c r="W27" s="26">
        <f>('実数'!P26/'実数'!O26-1)*100</f>
        <v>26.551724137931032</v>
      </c>
      <c r="X27" s="26">
        <f>('実数'!Q26/'実数'!P26-1)*100</f>
        <v>-5.722070844686645</v>
      </c>
    </row>
    <row r="28" spans="1:24" s="8" customFormat="1" ht="17.25" customHeight="1">
      <c r="A28" s="24"/>
      <c r="B28" s="74" t="s">
        <v>41</v>
      </c>
      <c r="C28" s="74"/>
      <c r="D28" s="74"/>
      <c r="E28" s="25"/>
      <c r="F28" s="67">
        <v>100</v>
      </c>
      <c r="G28" s="22">
        <f>+'実数'!I27/'実数'!$F27*100</f>
        <v>104.71542070012745</v>
      </c>
      <c r="H28" s="22">
        <f>+'実数'!J27/'実数'!$F27*100</f>
        <v>104.81263049431927</v>
      </c>
      <c r="I28" s="22">
        <f>+'実数'!K27/'実数'!$F27*100</f>
        <v>104.24089590281733</v>
      </c>
      <c r="J28" s="22">
        <f>+'実数'!L27/'実数'!$F27*100</f>
        <v>103.45982808644484</v>
      </c>
      <c r="K28" s="22">
        <f>+'実数'!M27/'実数'!$F27*100</f>
        <v>102.14153041026057</v>
      </c>
      <c r="L28" s="22">
        <f>+'実数'!N27/'実数'!$F27*100</f>
        <v>101.9183681770113</v>
      </c>
      <c r="M28" s="22">
        <f>+'実数'!O27/'実数'!$F27*100</f>
        <v>101.4452669540931</v>
      </c>
      <c r="N28" s="22">
        <f>+'実数'!P27/'実数'!$F27*100</f>
        <v>100.27508880392635</v>
      </c>
      <c r="O28" s="22">
        <f>+'実数'!Q27/'実数'!$F27*100</f>
        <v>98.79409691152146</v>
      </c>
      <c r="P28" s="26">
        <f>('実数'!I27-'実数'!H27)/'実数'!H27*100</f>
        <v>2.78323577691263</v>
      </c>
      <c r="Q28" s="26">
        <f>('実数'!J27-'実数'!I27)/'実数'!I27*100</f>
        <v>0.09283235796778704</v>
      </c>
      <c r="R28" s="26">
        <f>('実数'!K27-'実数'!J27)/'実数'!J27*100</f>
        <v>-0.5454825327878077</v>
      </c>
      <c r="S28" s="26">
        <f>('実数'!L27-'実数'!K27)/'実数'!K27*100</f>
        <v>-0.749291158338319</v>
      </c>
      <c r="T28" s="26">
        <f>('実数'!M27-'実数'!L27)/'実数'!L27*100</f>
        <v>-1.2742121271289832</v>
      </c>
      <c r="U28" s="27">
        <f>('実数'!N27-'実数'!M27)/'実数'!M27*100</f>
        <v>-0.2184833459543083</v>
      </c>
      <c r="V28" s="27">
        <f>('実数'!O27/'実数'!N27-1)*100</f>
        <v>-0.46419623015991895</v>
      </c>
      <c r="W28" s="27">
        <f>('実数'!P27/'実数'!O27-1)*100</f>
        <v>-1.153506896183043</v>
      </c>
      <c r="X28" s="27">
        <f>('実数'!Q27/'実数'!P27-1)*100</f>
        <v>-1.4769290260123968</v>
      </c>
    </row>
    <row r="29" spans="1:24" s="8" customFormat="1" ht="17.25" customHeight="1">
      <c r="A29" s="28"/>
      <c r="B29" s="72" t="s">
        <v>42</v>
      </c>
      <c r="C29" s="72"/>
      <c r="D29" s="72"/>
      <c r="E29" s="30"/>
      <c r="F29" s="68">
        <v>100</v>
      </c>
      <c r="G29" s="31">
        <f>+'実数'!I28/'実数'!$F28*100</f>
        <v>109.90539325094106</v>
      </c>
      <c r="H29" s="31">
        <f>+'実数'!J28/'実数'!$F28*100</f>
        <v>111.45899263799595</v>
      </c>
      <c r="I29" s="31">
        <f>+'実数'!K28/'実数'!$F28*100</f>
        <v>113.0683900196542</v>
      </c>
      <c r="J29" s="31">
        <f>+'実数'!L28/'実数'!$F28*100</f>
        <v>114.59492321529699</v>
      </c>
      <c r="K29" s="31">
        <f>+'実数'!M28/'実数'!$F28*100</f>
        <v>117.78082214597421</v>
      </c>
      <c r="L29" s="31">
        <f>+'実数'!N28/'実数'!$F28*100</f>
        <v>120.37709450681236</v>
      </c>
      <c r="M29" s="31">
        <f>+'実数'!O28/'実数'!$F28*100</f>
        <v>122.17345681068656</v>
      </c>
      <c r="N29" s="31">
        <f>+'実数'!P28/'実数'!$F28*100</f>
        <v>121.41768546587161</v>
      </c>
      <c r="O29" s="31">
        <f>+'実数'!Q28/'実数'!$F28*100</f>
        <v>121.95984210000333</v>
      </c>
      <c r="P29" s="26">
        <f>('実数'!I28-'実数'!H28)/'実数'!H28*100</f>
        <v>4.682430770939263</v>
      </c>
      <c r="Q29" s="26">
        <f>('実数'!J28-'実数'!I28)/'実数'!I28*100</f>
        <v>1.4135788436765933</v>
      </c>
      <c r="R29" s="26">
        <f>('実数'!K28-'実数'!J28)/'実数'!J28*100</f>
        <v>1.443936773128206</v>
      </c>
      <c r="S29" s="26">
        <f>('実数'!L28-'実数'!K28)/'実数'!K28*100</f>
        <v>1.3500972246773908</v>
      </c>
      <c r="T29" s="26">
        <f>('実数'!M28-'実数'!L28)/'実数'!L28*100</f>
        <v>2.7801396792174473</v>
      </c>
      <c r="U29" s="26">
        <f>('実数'!N28-'実数'!M28)/'実数'!M28*100</f>
        <v>2.204325214864258</v>
      </c>
      <c r="V29" s="26">
        <f>('実数'!O28/'実数'!N28-1)*100</f>
        <v>1.4922791675891167</v>
      </c>
      <c r="W29" s="26">
        <f>('実数'!P28/'実数'!O28-1)*100</f>
        <v>-0.6186051901486689</v>
      </c>
      <c r="X29" s="26">
        <f>('実数'!Q28/'実数'!P28-1)*100</f>
        <v>0.44652196428509594</v>
      </c>
    </row>
    <row r="30" spans="1:24" s="8" customFormat="1" ht="17.25" customHeight="1">
      <c r="A30" s="28"/>
      <c r="B30" s="72" t="s">
        <v>43</v>
      </c>
      <c r="C30" s="72"/>
      <c r="D30" s="72"/>
      <c r="E30" s="30"/>
      <c r="F30" s="68">
        <v>100</v>
      </c>
      <c r="G30" s="31">
        <f>+'実数'!I29/'実数'!$F29*100</f>
        <v>97.34121546074323</v>
      </c>
      <c r="H30" s="31">
        <f>+'実数'!J29/'実数'!$F29*100</f>
        <v>94.66637615178638</v>
      </c>
      <c r="I30" s="31">
        <f>+'実数'!K29/'実数'!$F29*100</f>
        <v>91.69509698801053</v>
      </c>
      <c r="J30" s="31">
        <f>+'実数'!L29/'実数'!$F29*100</f>
        <v>89.3281652265156</v>
      </c>
      <c r="K30" s="31">
        <f>+'実数'!M29/'実数'!$F29*100</f>
        <v>87.33622701444355</v>
      </c>
      <c r="L30" s="31">
        <f>+'実数'!N29/'実数'!$F29*100</f>
        <v>86.23532852072499</v>
      </c>
      <c r="M30" s="31">
        <f>+'実数'!O29/'実数'!$F29*100</f>
        <v>85.04670217828821</v>
      </c>
      <c r="N30" s="31">
        <f>+'実数'!P29/'実数'!$F29*100</f>
        <v>83.12987735302718</v>
      </c>
      <c r="O30" s="31">
        <f>+'実数'!Q29/'実数'!$F29*100</f>
        <v>81.17463575741243</v>
      </c>
      <c r="P30" s="26">
        <f>('実数'!I29-'実数'!H29)/'実数'!H29*100</f>
        <v>-0.6763318940803408</v>
      </c>
      <c r="Q30" s="26">
        <f>('実数'!J29-'実数'!I29)/'実数'!I29*100</f>
        <v>-2.7479000506579645</v>
      </c>
      <c r="R30" s="26">
        <f>('実数'!K29-'実数'!J29)/'実数'!J29*100</f>
        <v>-3.1386848050587215</v>
      </c>
      <c r="S30" s="26">
        <f>('実数'!L29-'実数'!K29)/'実数'!K29*100</f>
        <v>-2.5813067865606962</v>
      </c>
      <c r="T30" s="26">
        <f>('実数'!M29-'実数'!L29)/'実数'!L29*100</f>
        <v>-2.2299105853354813</v>
      </c>
      <c r="U30" s="26">
        <f>('実数'!N29-'実数'!M29)/'実数'!M29*100</f>
        <v>-1.2605290282765549</v>
      </c>
      <c r="V30" s="26">
        <f>('実数'!O29/'実数'!N29-1)*100</f>
        <v>-1.3783519618077444</v>
      </c>
      <c r="W30" s="26">
        <f>('実数'!P29/'実数'!O29-1)*100</f>
        <v>-2.2538496804293318</v>
      </c>
      <c r="X30" s="26">
        <f>('実数'!Q29/'実数'!P29-1)*100</f>
        <v>-2.3520323352715145</v>
      </c>
    </row>
    <row r="31" spans="1:24" s="8" customFormat="1" ht="17.25" customHeight="1">
      <c r="A31" s="17"/>
      <c r="B31" s="73" t="s">
        <v>44</v>
      </c>
      <c r="C31" s="73"/>
      <c r="D31" s="73"/>
      <c r="E31" s="19"/>
      <c r="F31" s="69">
        <v>100</v>
      </c>
      <c r="G31" s="34">
        <f>+'実数'!I30/'実数'!$F30*100</f>
        <v>94.22321929332585</v>
      </c>
      <c r="H31" s="34">
        <f>+'実数'!J30/'実数'!$F30*100</f>
        <v>90.38137969713965</v>
      </c>
      <c r="I31" s="34">
        <f>+'実数'!K30/'実数'!$F30*100</f>
        <v>86.20302860347728</v>
      </c>
      <c r="J31" s="34">
        <f>+'実数'!L30/'実数'!$F30*100</f>
        <v>83.0622546270331</v>
      </c>
      <c r="K31" s="34">
        <f>+'実数'!M30/'実数'!$F30*100</f>
        <v>79.58496915311272</v>
      </c>
      <c r="L31" s="34">
        <f>+'実数'!N30/'実数'!$F30*100</f>
        <v>77.45372966909703</v>
      </c>
      <c r="M31" s="34">
        <f>+'実数'!O30/'実数'!$F30*100</f>
        <v>73.52776219854178</v>
      </c>
      <c r="N31" s="34">
        <f>+'実数'!P30/'実数'!$F30*100</f>
        <v>70.30286034772854</v>
      </c>
      <c r="O31" s="34">
        <f>+'実数'!Q30/'実数'!$F30*100</f>
        <v>66.85361749859787</v>
      </c>
      <c r="P31" s="35">
        <f>('実数'!I30-'実数'!H30)/'実数'!H30*100</f>
        <v>-1.5817223198594026</v>
      </c>
      <c r="Q31" s="35">
        <f>('実数'!J30-'実数'!I30)/'実数'!I30*100</f>
        <v>-4.0773809523809526</v>
      </c>
      <c r="R31" s="35">
        <f>('実数'!K30-'実数'!J30)/'実数'!J30*100</f>
        <v>-4.623022029165374</v>
      </c>
      <c r="S31" s="35">
        <f>('実数'!L30-'実数'!K30)/'実数'!K30*100</f>
        <v>-3.6434612882238127</v>
      </c>
      <c r="T31" s="35">
        <f>('実数'!M30-'実数'!L30)/'実数'!L30*100</f>
        <v>-4.186360567184335</v>
      </c>
      <c r="U31" s="35">
        <f>('実数'!N30-'実数'!M30)/'実数'!M30*100</f>
        <v>-2.6779422128259336</v>
      </c>
      <c r="V31" s="35">
        <f>('実数'!O30/'実数'!N30-1)*100</f>
        <v>-5.068790731354089</v>
      </c>
      <c r="W31" s="35">
        <f>('実数'!P30/'実数'!O30-1)*100</f>
        <v>-4.385964912280704</v>
      </c>
      <c r="X31" s="35">
        <f>('実数'!Q30/'実数'!P30-1)*100</f>
        <v>-4.906262465097722</v>
      </c>
    </row>
    <row r="32" spans="2:15" ht="6" customHeight="1">
      <c r="B32" s="7"/>
      <c r="C32" s="7"/>
      <c r="D32" s="7"/>
      <c r="E32" s="7"/>
      <c r="F32" s="42"/>
      <c r="G32" s="42"/>
      <c r="H32" s="42"/>
      <c r="I32" s="42"/>
      <c r="J32" s="42"/>
      <c r="K32" s="42"/>
      <c r="L32" s="42"/>
      <c r="M32" s="9"/>
      <c r="N32" s="9"/>
      <c r="O32" s="9"/>
    </row>
    <row r="33" spans="2:15" ht="17.25" customHeight="1">
      <c r="B33" s="12" t="s">
        <v>45</v>
      </c>
      <c r="C33" s="42"/>
      <c r="D33" s="7"/>
      <c r="E33" s="42"/>
      <c r="F33" s="42"/>
      <c r="G33" s="42"/>
      <c r="H33" s="42"/>
      <c r="I33" s="42"/>
      <c r="J33" s="42"/>
      <c r="K33" s="42"/>
      <c r="L33" s="42"/>
      <c r="M33" s="9"/>
      <c r="N33" s="9"/>
      <c r="O33" s="9"/>
    </row>
    <row r="34" spans="2:15" ht="17.25" customHeight="1">
      <c r="B34" s="42"/>
      <c r="C34" s="42"/>
      <c r="D34" s="7"/>
      <c r="E34" s="42"/>
      <c r="F34" s="42"/>
      <c r="G34" s="42"/>
      <c r="H34" s="42"/>
      <c r="I34" s="42"/>
      <c r="J34" s="42"/>
      <c r="K34" s="42"/>
      <c r="L34" s="42"/>
      <c r="M34" s="9"/>
      <c r="N34" s="9"/>
      <c r="O34" s="9"/>
    </row>
    <row r="35" ht="17.25" customHeight="1"/>
  </sheetData>
  <mergeCells count="18">
    <mergeCell ref="B30:D30"/>
    <mergeCell ref="B31:D31"/>
    <mergeCell ref="B23:D23"/>
    <mergeCell ref="B24:D24"/>
    <mergeCell ref="B25:B27"/>
    <mergeCell ref="B28:D28"/>
    <mergeCell ref="B15:D15"/>
    <mergeCell ref="B16:B21"/>
    <mergeCell ref="B22:D22"/>
    <mergeCell ref="B29:D29"/>
    <mergeCell ref="B6:D6"/>
    <mergeCell ref="B7:B9"/>
    <mergeCell ref="B10:D10"/>
    <mergeCell ref="B11:B14"/>
    <mergeCell ref="B3:D4"/>
    <mergeCell ref="F3:M3"/>
    <mergeCell ref="B5:D5"/>
    <mergeCell ref="P3:X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kanei90cl12</cp:lastModifiedBy>
  <cp:lastPrinted>2009-12-01T01:47:58Z</cp:lastPrinted>
  <dcterms:created xsi:type="dcterms:W3CDTF">2005-10-13T05:42:10Z</dcterms:created>
  <dcterms:modified xsi:type="dcterms:W3CDTF">2009-12-01T01:49:34Z</dcterms:modified>
  <cp:category/>
  <cp:version/>
  <cp:contentType/>
  <cp:contentStatus/>
</cp:coreProperties>
</file>